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https://sustainabilityknowledge-my.sharepoint.com/personal/aglaia_sustainabilityknowledge_onmicrosoft_com/Documents/SKG Team/SustainabilityKnowledgeGroup/Sustainability Assessment Tool/"/>
    </mc:Choice>
  </mc:AlternateContent>
  <xr:revisionPtr revIDLastSave="581" documentId="8A5015E373D4C77DE37C8F988EC16252C98A79C9" xr6:coauthVersionLast="47" xr6:coauthVersionMax="47" xr10:uidLastSave="{06A7BA17-63EB-4EB1-8AD3-A9341EDBD3D7}"/>
  <bookViews>
    <workbookView xWindow="-108" yWindow="-108" windowWidth="23256" windowHeight="12576" tabRatio="555" activeTab="2" xr2:uid="{00000000-000D-0000-FFFF-FFFF00000000}"/>
  </bookViews>
  <sheets>
    <sheet name="Introduction" sheetId="5" r:id="rId1"/>
    <sheet name="Assessment Questionnaire" sheetId="1" r:id="rId2"/>
    <sheet name="Results" sheetId="3" r:id="rId3"/>
    <sheet name="Sheet2" sheetId="2" r:id="rId4"/>
  </sheets>
  <definedNames>
    <definedName name="options_1">Sheet2!$A$2:$A$5</definedName>
    <definedName name="options_10">Sheet2!$B$22:$B$23</definedName>
    <definedName name="options_11">Sheet2!$C$2:$C$5</definedName>
    <definedName name="options_12">Sheet2!$C$7:$C$10</definedName>
    <definedName name="options_13">Sheet2!$C$12:$C$15</definedName>
    <definedName name="options_14">Sheet2!$C$17:$C$20</definedName>
    <definedName name="options_15">Sheet2!$C$22:$C$25</definedName>
    <definedName name="options_16">Sheet2!$D$2:$D$5</definedName>
    <definedName name="options_17">Sheet2!$D$7:$D$10</definedName>
    <definedName name="options_2">Sheet2!$A$7:$A$10</definedName>
    <definedName name="options_3">Sheet2!$A$12:$A$15</definedName>
    <definedName name="options_4">Sheet2!$A$17:$A$20</definedName>
    <definedName name="options_5">Sheet2!$A$22:$A$25</definedName>
    <definedName name="options_6">Sheet2!$B$2:$B$5</definedName>
    <definedName name="options_7">Sheet2!$B$7:$B$10</definedName>
    <definedName name="options_8">Sheet2!$B$12:$B$15</definedName>
    <definedName name="options_9">Sheet2!$B$17:$B$20</definedName>
    <definedName name="_xlnm.Print_Area" localSheetId="1">'Assessment Questionnaire'!$A$1:$D$108</definedName>
    <definedName name="_xlnm.Print_Area" localSheetId="0">Introduction!$A$1:$T$24</definedName>
    <definedName name="_xlnm.Print_Area" localSheetId="2">Results!$A$1:$C$53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2" l="1"/>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7" i="2"/>
  <c r="C78" i="2"/>
  <c r="C76" i="2"/>
  <c r="D7" i="1" l="1"/>
  <c r="D9" i="1"/>
  <c r="D10" i="1"/>
  <c r="D11" i="1"/>
  <c r="D13" i="1"/>
  <c r="D14" i="1"/>
  <c r="D15" i="1"/>
  <c r="D16" i="1"/>
  <c r="D18" i="1"/>
  <c r="D20" i="1"/>
  <c r="D21" i="1"/>
  <c r="D22" i="1"/>
  <c r="D23" i="1"/>
  <c r="D26" i="1"/>
  <c r="D28" i="1"/>
  <c r="D24" i="1"/>
  <c r="D30" i="1"/>
  <c r="D31" i="1"/>
  <c r="D35" i="1"/>
  <c r="D36" i="1"/>
  <c r="D37" i="1"/>
  <c r="D38" i="1"/>
  <c r="D40" i="1"/>
  <c r="D41" i="1"/>
  <c r="D42" i="1"/>
  <c r="D43" i="1"/>
  <c r="D45" i="1"/>
  <c r="D46" i="1"/>
  <c r="D47" i="1"/>
  <c r="D48" i="1"/>
  <c r="D52" i="1"/>
  <c r="D53" i="1"/>
  <c r="D54" i="1"/>
  <c r="D56" i="1"/>
  <c r="D57" i="1"/>
  <c r="D58" i="1"/>
  <c r="D59" i="1"/>
  <c r="D63" i="1"/>
  <c r="D64" i="1"/>
  <c r="D65" i="1"/>
  <c r="D66" i="1"/>
  <c r="D67" i="1"/>
  <c r="D69" i="1"/>
  <c r="D70" i="1"/>
  <c r="D71" i="1"/>
  <c r="D72" i="1"/>
  <c r="D74" i="1"/>
  <c r="D75" i="1"/>
  <c r="D76" i="1"/>
  <c r="D77" i="1"/>
  <c r="D79" i="1"/>
  <c r="D80" i="1"/>
  <c r="D81" i="1"/>
  <c r="D82" i="1"/>
  <c r="D86" i="1"/>
  <c r="D87" i="1"/>
  <c r="D88" i="1"/>
  <c r="D92" i="1"/>
  <c r="D93" i="1"/>
  <c r="D103" i="1"/>
  <c r="D95" i="1"/>
  <c r="D96" i="1"/>
  <c r="D97" i="1"/>
  <c r="D98" i="1"/>
  <c r="D99" i="1"/>
  <c r="D100" i="1"/>
  <c r="D101" i="1"/>
  <c r="D102" i="1"/>
  <c r="D25" i="1"/>
  <c r="D27" i="1"/>
  <c r="D29" i="1" l="1"/>
  <c r="D32" i="1"/>
  <c r="A29" i="2" s="1"/>
  <c r="B34" i="3" s="1"/>
  <c r="C34" i="3" s="1"/>
  <c r="E102" i="1"/>
  <c r="D104" i="1" s="1"/>
  <c r="D60" i="1"/>
  <c r="C29" i="2" s="1"/>
  <c r="B36" i="3" s="1"/>
  <c r="C36" i="3" s="1"/>
  <c r="D49" i="1"/>
  <c r="B29" i="2" s="1"/>
  <c r="B35" i="3" s="1"/>
  <c r="C35" i="3" s="1"/>
  <c r="D83" i="1"/>
  <c r="D29" i="2" s="1"/>
  <c r="B37" i="3" s="1"/>
  <c r="C37" i="3" s="1"/>
  <c r="D89" i="1"/>
  <c r="E29" i="2" s="1"/>
  <c r="B38" i="3" s="1"/>
  <c r="C38" i="3" s="1"/>
  <c r="E103" i="1" l="1"/>
  <c r="G29" i="2" s="1"/>
  <c r="B40" i="3" s="1"/>
  <c r="C40" i="3" s="1"/>
  <c r="F29" i="2"/>
  <c r="B39" i="3" s="1"/>
  <c r="C39" i="3" s="1"/>
</calcChain>
</file>

<file path=xl/sharedStrings.xml><?xml version="1.0" encoding="utf-8"?>
<sst xmlns="http://schemas.openxmlformats.org/spreadsheetml/2006/main" count="315" uniqueCount="179">
  <si>
    <t>Corporate Governance</t>
  </si>
  <si>
    <t>1) Does your organization have a formal mechanism to ensure transparency at the highest Governance Body?</t>
  </si>
  <si>
    <t>NO</t>
  </si>
  <si>
    <t xml:space="preserve">I do not know </t>
  </si>
  <si>
    <t>Values and Principles</t>
  </si>
  <si>
    <t>1) Does your organization have values and principles related to Sustainability (social, economic, environmental)</t>
  </si>
  <si>
    <t>YES, we have formal mechanisms (policies and procedures)</t>
  </si>
  <si>
    <t>3) Is there a dedicated manager responsible for sustainability (social, economic, environmental) issues?</t>
  </si>
  <si>
    <t>YES</t>
  </si>
  <si>
    <t xml:space="preserve">Code of conduct </t>
  </si>
  <si>
    <t>We are in the process of developing a corporate code of conduct</t>
  </si>
  <si>
    <t xml:space="preserve">2) Is your code of conduct communicated to your employees? </t>
  </si>
  <si>
    <t>Yes, we have a formal process</t>
  </si>
  <si>
    <t>We are in the process of developing a formal process</t>
  </si>
  <si>
    <t>3) Is your code of conduct communicated to your Contractors/Suppliers/Partners?</t>
  </si>
  <si>
    <t xml:space="preserve">Stakeholder Management </t>
  </si>
  <si>
    <t>1) Have you identified the stakeholder groups of your organization?</t>
  </si>
  <si>
    <t>We are currently in the process of identifying our stakeholder groups</t>
  </si>
  <si>
    <t>I do not know</t>
  </si>
  <si>
    <t>No it is done ad hoc</t>
  </si>
  <si>
    <t>1) Do you have policies, procedures or Strategy on Employee Wellbeing and Motivation?</t>
  </si>
  <si>
    <t>We are currently in the process of developing</t>
  </si>
  <si>
    <t>2) Do you have objectives or/and goals on Employee Wellbeing and Motivation?</t>
  </si>
  <si>
    <t>3) Do you implement programs on Employee Wellbeing and Motivation?</t>
  </si>
  <si>
    <t>1) Do you have policies, procedures or Strategy on Employee Training and Development?</t>
  </si>
  <si>
    <t>2) Do you have objectives or/and goals on Employee Training and Development?</t>
  </si>
  <si>
    <t>3) Can you provide examples of how you support Employee Training and Development?</t>
  </si>
  <si>
    <t xml:space="preserve">We do not have such programs </t>
  </si>
  <si>
    <t>1) Do you have policies, procedures or Strategy on Employees Health and Safety?</t>
  </si>
  <si>
    <t>2) Do you have objectives or/and goals on Employees Health and Safety?</t>
  </si>
  <si>
    <t>3) Do you implement programs to support Employees Health and Safety?</t>
  </si>
  <si>
    <t>1) Do you have policies, procedures or Strategy on Marketing Communications?</t>
  </si>
  <si>
    <t>1) Do you have policies, procedures or Strategy on Local Hiring?</t>
  </si>
  <si>
    <t>1) Do you have policies, procedures or Strategy on Sustainable Supply chain?</t>
  </si>
  <si>
    <t>2) Do you have objectives or/and goals on Sustainable Supply chain?</t>
  </si>
  <si>
    <t>3) Do you implement initiatives to support Sustainable Supply chain?</t>
  </si>
  <si>
    <t>1) Do you have objectives or Strategy on Greenhouse Gas emissions?</t>
  </si>
  <si>
    <t>2) Do you measure Greenhouse Gas emissions?</t>
  </si>
  <si>
    <t>3) Do you have measurable goals on reducing Greenhouse Gas emissions?</t>
  </si>
  <si>
    <t>4) Do you implement initiatives to reduce Greenhouse Gas emissions?</t>
  </si>
  <si>
    <t>1) Do you have objectives or Strategy on energy consumption?</t>
  </si>
  <si>
    <t>2) Do you measure energy consumption?</t>
  </si>
  <si>
    <t>3) Do you implement initiatives to reduce energy consumption?</t>
  </si>
  <si>
    <t>2) Do you measure waste production?</t>
  </si>
  <si>
    <t>3) Do you implement initiatives to waste reduction?</t>
  </si>
  <si>
    <t>1) Do you have objectives/goals/ Strategy on recycling?</t>
  </si>
  <si>
    <t>3) Do you implement initiatives to increase recycling?</t>
  </si>
  <si>
    <t xml:space="preserve">1) Do you have objectives or Strategy on Contribution to local community? </t>
  </si>
  <si>
    <t>2) Do you implement initiatives to support local community?</t>
  </si>
  <si>
    <t>3) Do you measure the effectiveness of your contribution to the local community?</t>
  </si>
  <si>
    <t>Communication</t>
  </si>
  <si>
    <t>Yes, in modesty</t>
  </si>
  <si>
    <t>NO, we prefer not to communicate them</t>
  </si>
  <si>
    <t xml:space="preserve">YES, communicated internally and externally </t>
  </si>
  <si>
    <t>YES, for internal purposes only</t>
  </si>
  <si>
    <t>2) Are these values and principles communicated to your employees?</t>
  </si>
  <si>
    <t>We are in the process of developing formal policies</t>
  </si>
  <si>
    <t>We are in the process of appointing one</t>
  </si>
  <si>
    <t>YES, we have formal policies and procedures related to transparency</t>
  </si>
  <si>
    <t>Yes, but for some</t>
  </si>
  <si>
    <t>We are in the process of developing formal mechanisms</t>
  </si>
  <si>
    <t>Question1</t>
  </si>
  <si>
    <t>Question2</t>
  </si>
  <si>
    <t>Question3</t>
  </si>
  <si>
    <t>We are in the process of developing them</t>
  </si>
  <si>
    <t>1) Do you have objectives/goals/ Strategy on waste reduction?</t>
  </si>
  <si>
    <t>We are in the process of developing a measurement system</t>
  </si>
  <si>
    <t>Strategy</t>
  </si>
  <si>
    <t>Employees</t>
  </si>
  <si>
    <t>Product/Service Responsibility</t>
  </si>
  <si>
    <t>Environment</t>
  </si>
  <si>
    <t>Society</t>
  </si>
  <si>
    <t>YES, intensively</t>
  </si>
  <si>
    <t>Contribution to local community</t>
  </si>
  <si>
    <t>Overall</t>
  </si>
  <si>
    <t>Choose your answers</t>
  </si>
  <si>
    <t>4) Do you measure the effectiveness of your recycling programs?</t>
  </si>
  <si>
    <t>4) Do you measure the effectiveness of your waste reduction programs?</t>
  </si>
  <si>
    <t>4) Do you measure the effectiveness of your energy reduction programs?</t>
  </si>
  <si>
    <t>4) Do you measure the effectiveness of your Sustainable Supply chain initiatives?</t>
  </si>
  <si>
    <t>4) Do you measure the effectiveness of your Employees Health and Safety programs?</t>
  </si>
  <si>
    <t>4) Do you measure the effectiveness of your Employee Wellbeing and Motivation programs?</t>
  </si>
  <si>
    <t>4) Do you measure the effectiveness of your Stakeholder Engagement initiatives?</t>
  </si>
  <si>
    <t xml:space="preserve">2) Do you implement Sustainable Marketing Communication programs </t>
  </si>
  <si>
    <t>Level 1</t>
  </si>
  <si>
    <t>Level 2</t>
  </si>
  <si>
    <t>Sustainability in your organisation is not yet seen as a priority. You need to invest time and resources to develop the policies and practices required to start your Sustainability journey.</t>
  </si>
  <si>
    <t>Level 3</t>
  </si>
  <si>
    <t>Level 4</t>
  </si>
  <si>
    <t>Pilar Strategy</t>
  </si>
  <si>
    <t xml:space="preserve">Pilar Employees </t>
  </si>
  <si>
    <t>Pilar Service/Product Responsibility</t>
  </si>
  <si>
    <t>Pilar Environment</t>
  </si>
  <si>
    <t>Pilar Society</t>
  </si>
  <si>
    <t>You have limited understanding of the link between social impacts and organisational operations.</t>
  </si>
  <si>
    <t>Pilar Communication</t>
  </si>
  <si>
    <t>You have a fragmented picture of how communication is linked to Sustainability. You do not know if there are principles for communicating sustainability messages.</t>
  </si>
  <si>
    <t xml:space="preserve">You have not developed formal structures to allow you to communicate sustainability in a consistent, valuable and professional way avoiding greenwashing </t>
  </si>
  <si>
    <t xml:space="preserve">You have been developing formal communication methods to spread the word about CSR and Sustainability programs and you are now in the process of measuring the effectiveness of theses methodologies </t>
  </si>
  <si>
    <t xml:space="preserve">You communicate effectively and efficiently. Your message is clear and it is easy for the recipients to see the value and your purpose. You develop a sustainability report which help you continue to improve your operations internally and be closer to your stakeholders. </t>
  </si>
  <si>
    <t>Score</t>
  </si>
  <si>
    <t>Results</t>
  </si>
  <si>
    <t>Area 1: Employee Wellbeing and Motivation</t>
  </si>
  <si>
    <t>Pillar 1: Employees</t>
  </si>
  <si>
    <t>Pillar 2: Service/Product Responsibility</t>
  </si>
  <si>
    <t>Pillar 3: Environment</t>
  </si>
  <si>
    <t>Pillar 4: Society</t>
  </si>
  <si>
    <t>Sustainable Communications</t>
  </si>
  <si>
    <t>4) Do you have mechanisms in place to ensure the effective implementation of your company's code of conduct?</t>
  </si>
  <si>
    <t>3) Do you have a methodology for consistent and strategic stakeholder engagement?</t>
  </si>
  <si>
    <t>4) Do you measure the effectiveness of your Employee Training and Development programs?</t>
  </si>
  <si>
    <t>3) Do you measure the effectiveness of your Local Hiring practices?</t>
  </si>
  <si>
    <t>Area 1: Greenhouse Gas emissions</t>
  </si>
  <si>
    <t>Area 2: Energy</t>
  </si>
  <si>
    <t>Area 3: Waste</t>
  </si>
  <si>
    <t>Area 1: Local Hiring</t>
  </si>
  <si>
    <t>Area 2: Sustainable Supply chain</t>
  </si>
  <si>
    <t xml:space="preserve">Area 3: Health and Safety </t>
  </si>
  <si>
    <t xml:space="preserve">Area 2: Employee Training and Development </t>
  </si>
  <si>
    <t>Area 4: Recycling</t>
  </si>
  <si>
    <t>2) Do you measure how much you recycle?</t>
  </si>
  <si>
    <t xml:space="preserve">2) How do you engage with them? Select all that apply </t>
  </si>
  <si>
    <t xml:space="preserve">Employees </t>
  </si>
  <si>
    <t>Service/Product Responsibility</t>
  </si>
  <si>
    <t xml:space="preserve">3) Do you communicate Sustainability and CSR related initiatives? Select all that apply </t>
  </si>
  <si>
    <t>Areas of focus</t>
  </si>
  <si>
    <t xml:space="preserve">4) Do you publish a Sustainability Report? </t>
  </si>
  <si>
    <t>You have implemented initiatives to improve your social footprint and your social licence to operate. A number of stakeholders are involved.</t>
  </si>
  <si>
    <t xml:space="preserve">Level 1: Non Existent </t>
  </si>
  <si>
    <t>Level 2: Awareness</t>
  </si>
  <si>
    <t xml:space="preserve">Level 3: Compliance 
</t>
  </si>
  <si>
    <t xml:space="preserve">Level 4: Maturity
</t>
  </si>
  <si>
    <t xml:space="preserve">Level 5: Strategic Advantage
</t>
  </si>
  <si>
    <t>Sustainability has become part of your DNA. It defines who you are. You can prove the value that sustainability has created for your business as well as your stakeholders. Stakeholders are speaking highly of you and your programs, impact and achievements. You now work with multiple agents to multiply this positive effect, which has become your strategic advantage. At this stage, measuring your social impact is vital and engaging in Social Return on Investment (SROI) exercises in the next step. You may also look to provide external assurance for your report and reinforce the confidence of your stakeholders. Congratulations!</t>
  </si>
  <si>
    <t>5) Do you measure the effectiveness of your Greenhouse Gas reduction initiatives?</t>
  </si>
  <si>
    <r>
      <t>1</t>
    </r>
    <r>
      <rPr>
        <sz val="11"/>
        <color theme="1"/>
        <rFont val="PT Sans"/>
        <family val="2"/>
      </rPr>
      <t>) Does your organization have a corporate code of conduct?</t>
    </r>
    <r>
      <rPr>
        <sz val="11"/>
        <color rgb="FF000000"/>
        <rFont val="PT Sans"/>
        <family val="2"/>
      </rPr>
      <t xml:space="preserve"> </t>
    </r>
  </si>
  <si>
    <r>
      <t>2) Do you have objectives or/and goals on Local Hiring?</t>
    </r>
    <r>
      <rPr>
        <sz val="12"/>
        <color theme="1"/>
        <rFont val="PT Sans"/>
        <family val="2"/>
      </rPr>
      <t xml:space="preserve"> </t>
    </r>
  </si>
  <si>
    <r>
      <t xml:space="preserve">    •</t>
    </r>
    <r>
      <rPr>
        <sz val="7"/>
        <color theme="1"/>
        <rFont val="PT Sans"/>
        <family val="2"/>
      </rPr>
      <t>    </t>
    </r>
    <r>
      <rPr>
        <sz val="11"/>
        <color theme="1"/>
        <rFont val="PT Sans"/>
        <family val="2"/>
      </rPr>
      <t>Newsletter</t>
    </r>
  </si>
  <si>
    <t xml:space="preserve">    •  Personal meeting</t>
  </si>
  <si>
    <r>
      <t xml:space="preserve">    •  </t>
    </r>
    <r>
      <rPr>
        <sz val="11"/>
        <color theme="1"/>
        <rFont val="PT Sans"/>
        <family val="2"/>
      </rPr>
      <t xml:space="preserve">Telephone </t>
    </r>
  </si>
  <si>
    <t xml:space="preserve">    •  Surveys</t>
  </si>
  <si>
    <t xml:space="preserve">    •  Focus groups</t>
  </si>
  <si>
    <r>
      <t xml:space="preserve">    •  </t>
    </r>
    <r>
      <rPr>
        <sz val="11"/>
        <color theme="1"/>
        <rFont val="PT Sans"/>
        <family val="2"/>
      </rPr>
      <t xml:space="preserve">Open days </t>
    </r>
  </si>
  <si>
    <r>
      <t xml:space="preserve">    •  </t>
    </r>
    <r>
      <rPr>
        <sz val="11"/>
        <color theme="1"/>
        <rFont val="PT Sans"/>
        <family val="2"/>
      </rPr>
      <t>Hot lines</t>
    </r>
  </si>
  <si>
    <r>
      <t xml:space="preserve">    •  </t>
    </r>
    <r>
      <rPr>
        <sz val="11"/>
        <color theme="1"/>
        <rFont val="PT Sans"/>
        <family val="2"/>
      </rPr>
      <t>Social media</t>
    </r>
  </si>
  <si>
    <r>
      <t xml:space="preserve">    •  </t>
    </r>
    <r>
      <rPr>
        <sz val="11"/>
        <color theme="1"/>
        <rFont val="PT Sans"/>
        <family val="2"/>
      </rPr>
      <t>Blog</t>
    </r>
  </si>
  <si>
    <t xml:space="preserve">    •  Packaging or Service specifications</t>
  </si>
  <si>
    <t xml:space="preserve">    •  News boards</t>
  </si>
  <si>
    <t xml:space="preserve">    •  Open days </t>
  </si>
  <si>
    <t xml:space="preserve">    •  Conferences</t>
  </si>
  <si>
    <t xml:space="preserve">    •  Social media</t>
  </si>
  <si>
    <t xml:space="preserve">    •  Corporate website</t>
  </si>
  <si>
    <t xml:space="preserve">    •  Press releases</t>
  </si>
  <si>
    <t xml:space="preserve">    •  Intranet</t>
  </si>
  <si>
    <t>You are well known within the community for your initiatives and the value you create. People speak highly of your company and can benchmark other organisations against you.</t>
  </si>
  <si>
    <t xml:space="preserve">The awareness of Sustainability in your organisation is limited. No commitment or participation is observed. </t>
  </si>
  <si>
    <t>You have taken actions to implement Sustainability in your organisation and you have managed to engage your direct stakeholders.</t>
  </si>
  <si>
    <t xml:space="preserve">You have a formal long term plan in place to become a Sustainability champion in your field. You have gained commitment from stakeholders. There is  documented evidence of the top management commitment. Responsibilities assigned to Sustainabiity Champions are based on long term action plans and strategic documents. </t>
  </si>
  <si>
    <t>There is confusion about what sustainability is really all about. Departments do not know what their role is, how they can contribute and what is expected of them.</t>
  </si>
  <si>
    <t>The level of employee participation and contribution in Sustainability is low. There is no awareness of the relation between Sustainability and human capital and the value Sustainability can bring at an individual as well as organisational level.</t>
  </si>
  <si>
    <t>You are active in engaging employees. You work towards assuring high levels of awareness across all departments and all levels. You are committed in making a difference and you demonstrate your objectives through Sustianability and CSR programs.</t>
  </si>
  <si>
    <t>You have succeeded in making an impact and you can prove it! Your employees witness a positive impact in the working environment and organisational culture and have become the key advocates of your Sustainability message.</t>
  </si>
  <si>
    <t>There is no awareness of the link between Sustainability and Product Responsibility and quality of service</t>
  </si>
  <si>
    <t>No action is taken to address concerns and issues related to product chracteristics and quuality of service that directly affect stakeholders.</t>
  </si>
  <si>
    <t xml:space="preserve">You are aware of the risks and opportunities across the supply chain.You implement programs to support local suppliers. You have taken actions to assess the impacts of your supply chain. You are starting to develop responsible products/services with the support of your supply chain. </t>
  </si>
  <si>
    <t>You are managing the environmental and social impacts originating from your supply chain. You can confidently offer products and services that add value to your business, clients and the community alike. You are contributing in making this planet a better place!</t>
  </si>
  <si>
    <t>You are aware that your organisation has impacts on society and local communities but you do not know how these are linked and how you can adress them.</t>
  </si>
  <si>
    <t>You have not started your Sustainability journey yet. The organization is unaware of the value of Sustainability. There is a lot of uncertainty, lack of understanding and the company is not serious about Sustainability. You will need to gain commitment from the top management. It is helpful at this stage to find out how other organisations within your sector are performing in terms of Sustainability and conduct an early benchmarking activity.</t>
  </si>
  <si>
    <t>There is awareness that the company is not committed to Sustainability. There is often the drive and the motivation but there is also confusion about what Sustainability really is. Your purpose is yet to be defined. Perform an internal sustainability assessment and you will be surprised to find out where your organisation stands. A materiality assessment will help you dedicate your resources on what really matters. At this stage you may want to consider  training your team in order to establish a base line start using the same language and develop a vision for your organisation.</t>
  </si>
  <si>
    <t>Your company is complying with regulations and rules that are relevant to your sector and line of business. You are taking advantage of the low hanging fruits. You are following a risk management approach and focus more on traditional CSR and environmental areas that affect your business. Stakeholder engagement is kept to a minimum. Your purpose seems to be defined, but you face difficulties in sharing the message internally. You have performed sustainability assessments but you find it difficult to organise and structure all the information and knowledge you have gathered. Having a structured system and a strategic and organised approached is becoming vital for you. At his stage you need to identify your Sustainability Champions and the people who will lead Sustainability in your organisation.</t>
  </si>
  <si>
    <t xml:space="preserve">Your company is serious about its long term commitment to Sustainability and is engaged to consistent Stakeholder dialogue and communication. You are benefiting from the low hanging fruits but have a strategic approach in decision making. Sustainability is part of your culture. At this stage developing a detailed and comprehensive strategy is important in order to manage resources, create momentum, maintain your focus and plan long term. Developing a stakeholder engagement plan which entails two way communication and feedback is critical. If you do not report, you may want to consider developing a micro site/scorecard or a report to communicate your sustainability commitments on a regular basis based on recognized frameworks </t>
  </si>
  <si>
    <t>You are not aware of the impact your business has in the natural environment.</t>
  </si>
  <si>
    <t>You are aware that your company impacts the natural environment. You know that you have a responsibility to manage your activities in an organised way but you have yet to develop your strategy and programs to help you reduce your impact on living and non-living natural systems, including land, air, water and ecosystems.</t>
  </si>
  <si>
    <t>You measure Greenhouse Gas emissions, energy and water consumtion. You have a waste management system in place and you recycle. You are developing initiatives to reduce consumption of resources and your environmental footprint.</t>
  </si>
  <si>
    <t>You are measuring your resource consumption and have managed to improve your environmental performance. You have policies and procedures in place. You have reduced your environmental footprint and at this stage you have identified cost reductions.</t>
  </si>
  <si>
    <t>YES, we have a formal methodology and guidelines</t>
  </si>
  <si>
    <t>We are currently in the process of developing a formal methodology and guidelines</t>
  </si>
  <si>
    <t>We are currently in the process of developing a formal process</t>
  </si>
  <si>
    <t>Only internally communicated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</si>
</sst>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24" x14ac:knownFonts="1">
    <font>
      <sz val="11"/>
      <color theme="1"/>
      <name val="Calibri"/>
      <family val="2"/>
      <charset val="161"/>
      <scheme val="minor"/>
    </font>
    <font>
      <sz val="11"/>
      <color theme="1"/>
      <name val="Arial"/>
      <family val="2"/>
      <charset val="161"/>
    </font>
    <font>
      <sz val="11"/>
      <color rgb="FF000000"/>
      <name val="Arial"/>
      <family val="2"/>
      <charset val="161"/>
    </font>
    <font>
      <sz val="10"/>
      <color theme="1"/>
      <name val="Arial"/>
      <family val="2"/>
      <charset val="161"/>
    </font>
    <font>
      <i/>
      <sz val="11"/>
      <color rgb="FF7F7F7F"/>
      <name val="Calibri"/>
      <family val="2"/>
      <charset val="161"/>
      <scheme val="minor"/>
    </font>
    <font>
      <b/>
      <sz val="11"/>
      <color rgb="FFFF0000"/>
      <name val="Arial"/>
      <family val="2"/>
      <charset val="161"/>
    </font>
    <font>
      <b/>
      <sz val="12"/>
      <color theme="0"/>
      <name val="PT Sans"/>
      <family val="2"/>
    </font>
    <font>
      <sz val="11"/>
      <color theme="1"/>
      <name val="PT Sans"/>
      <family val="2"/>
    </font>
    <font>
      <sz val="11"/>
      <color theme="0" tint="-4.9989318521683403E-2"/>
      <name val="PT Sans"/>
      <family val="2"/>
    </font>
    <font>
      <sz val="11"/>
      <color theme="8" tint="0.39997558519241921"/>
      <name val="PT Sans"/>
      <family val="2"/>
    </font>
    <font>
      <b/>
      <sz val="12"/>
      <color theme="1"/>
      <name val="PT Sans"/>
      <family val="2"/>
    </font>
    <font>
      <sz val="11"/>
      <color rgb="FF000000"/>
      <name val="PT Sans"/>
      <family val="2"/>
    </font>
    <font>
      <sz val="7"/>
      <color theme="1"/>
      <name val="PT Sans"/>
      <family val="2"/>
    </font>
    <font>
      <sz val="11"/>
      <name val="PT Sans"/>
      <family val="2"/>
    </font>
    <font>
      <sz val="12"/>
      <color theme="1"/>
      <name val="PT Sans"/>
      <family val="2"/>
    </font>
    <font>
      <b/>
      <sz val="11"/>
      <color rgb="FF000000"/>
      <name val="PT Sans"/>
      <family val="2"/>
    </font>
    <font>
      <sz val="11"/>
      <color rgb="FFFF0000"/>
      <name val="PT Sans"/>
      <family val="2"/>
    </font>
    <font>
      <sz val="18"/>
      <name val="PT Sans"/>
      <family val="2"/>
    </font>
    <font>
      <b/>
      <sz val="11"/>
      <color theme="1"/>
      <name val="PT Sans"/>
      <family val="2"/>
    </font>
    <font>
      <sz val="12"/>
      <name val="PT Sans"/>
      <family val="2"/>
    </font>
    <font>
      <b/>
      <sz val="12"/>
      <name val="PT Sans"/>
      <family val="2"/>
    </font>
    <font>
      <sz val="12"/>
      <color rgb="FF222222"/>
      <name val="Arial"/>
      <family val="2"/>
      <charset val="161"/>
    </font>
    <font>
      <b/>
      <sz val="14"/>
      <color rgb="FF3C9948"/>
      <name val="PT Sans"/>
      <family val="2"/>
    </font>
    <font>
      <sz val="11"/>
      <color theme="0"/>
      <name val="PT Sans"/>
      <family val="2"/>
    </font>
  </fonts>
  <fills count="6">
    <fill>
      <patternFill patternType="none"/>
    </fill>
    <fill>
      <patternFill patternType="gray125"/>
    </fill>
    <fill>
      <patternFill patternType="solid">
        <fgColor theme="0" tint="-4.9989318521683403E-2"/>
        <bgColor indexed="64"/>
      </patternFill>
    </fill>
    <fill>
      <patternFill patternType="solid">
        <fgColor rgb="FF3C9948"/>
        <bgColor indexed="64"/>
      </patternFill>
    </fill>
    <fill>
      <patternFill patternType="solid">
        <fgColor theme="0"/>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s>
  <cellStyleXfs count="2">
    <xf numFmtId="0" fontId="0" fillId="0" borderId="0"/>
    <xf numFmtId="0" fontId="4" fillId="0" borderId="0" applyNumberFormat="0" applyFill="0" applyBorder="0" applyAlignment="0" applyProtection="0"/>
  </cellStyleXfs>
  <cellXfs count="76">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justify" vertical="center"/>
    </xf>
    <xf numFmtId="0" fontId="5" fillId="0" borderId="0" xfId="0" applyFont="1"/>
    <xf numFmtId="0" fontId="1" fillId="0" borderId="0" xfId="0" applyFont="1"/>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Border="1"/>
    <xf numFmtId="9" fontId="1" fillId="0" borderId="0" xfId="0" applyNumberFormat="1" applyFont="1"/>
    <xf numFmtId="0" fontId="0" fillId="2" borderId="0" xfId="0" applyFill="1"/>
    <xf numFmtId="0" fontId="6" fillId="3" borderId="0" xfId="0" applyFont="1" applyFill="1" applyAlignment="1">
      <alignment horizontal="center" vertical="center" wrapText="1"/>
    </xf>
    <xf numFmtId="0" fontId="8" fillId="0" borderId="0" xfId="0" applyFont="1"/>
    <xf numFmtId="0" fontId="9" fillId="0" borderId="0" xfId="0" applyFont="1"/>
    <xf numFmtId="0" fontId="7" fillId="0" borderId="0" xfId="0" applyFont="1"/>
    <xf numFmtId="0" fontId="7" fillId="0" borderId="0" xfId="0" applyFont="1" applyAlignment="1">
      <alignment horizontal="left" vertical="center" wrapText="1"/>
    </xf>
    <xf numFmtId="164" fontId="8" fillId="0" borderId="0" xfId="0" applyNumberFormat="1" applyFont="1"/>
    <xf numFmtId="0" fontId="7" fillId="0" borderId="16" xfId="0" applyFont="1" applyBorder="1" applyAlignment="1">
      <alignment horizontal="left" vertical="center" wrapText="1"/>
    </xf>
    <xf numFmtId="0" fontId="7" fillId="0" borderId="0" xfId="0" applyFont="1" applyAlignment="1">
      <alignment horizontal="left" indent="1"/>
    </xf>
    <xf numFmtId="0" fontId="16" fillId="0" borderId="0" xfId="0" applyFont="1" applyAlignment="1">
      <alignment horizontal="left" vertical="center" indent="1"/>
    </xf>
    <xf numFmtId="0" fontId="7" fillId="0" borderId="17" xfId="0" applyFont="1" applyBorder="1" applyAlignment="1">
      <alignment horizontal="left" vertical="center" indent="1"/>
    </xf>
    <xf numFmtId="0" fontId="7" fillId="0" borderId="17" xfId="0" applyFont="1" applyBorder="1" applyAlignment="1" applyProtection="1">
      <alignment horizontal="left" vertical="center" wrapText="1"/>
      <protection locked="0"/>
    </xf>
    <xf numFmtId="0" fontId="11" fillId="0" borderId="17" xfId="0" applyFont="1" applyBorder="1" applyAlignment="1">
      <alignment horizontal="left" vertical="center" indent="1"/>
    </xf>
    <xf numFmtId="0" fontId="13" fillId="0" borderId="17" xfId="0" applyFont="1" applyBorder="1" applyAlignment="1" applyProtection="1">
      <alignment horizontal="left" vertical="center" wrapText="1"/>
      <protection locked="0"/>
    </xf>
    <xf numFmtId="0" fontId="7" fillId="0" borderId="17" xfId="0" applyFont="1" applyBorder="1"/>
    <xf numFmtId="0" fontId="16" fillId="2" borderId="0" xfId="0" applyFont="1" applyFill="1"/>
    <xf numFmtId="0" fontId="7" fillId="2" borderId="0" xfId="0" applyFont="1" applyFill="1"/>
    <xf numFmtId="0" fontId="10" fillId="2" borderId="0" xfId="0" applyFont="1" applyFill="1"/>
    <xf numFmtId="0" fontId="18" fillId="2" borderId="0" xfId="0" applyFont="1" applyFill="1"/>
    <xf numFmtId="0" fontId="7" fillId="4" borderId="10" xfId="0" applyFont="1" applyFill="1" applyBorder="1"/>
    <xf numFmtId="0" fontId="7" fillId="4" borderId="12" xfId="0" applyFont="1" applyFill="1" applyBorder="1"/>
    <xf numFmtId="0" fontId="7" fillId="4" borderId="13" xfId="0" applyFont="1" applyFill="1" applyBorder="1" applyAlignment="1">
      <alignment horizontal="left" vertical="center" wrapText="1"/>
    </xf>
    <xf numFmtId="0" fontId="7" fillId="4" borderId="14" xfId="0" applyFont="1" applyFill="1" applyBorder="1"/>
    <xf numFmtId="0" fontId="7" fillId="4" borderId="0" xfId="0" applyFont="1" applyFill="1"/>
    <xf numFmtId="0" fontId="7" fillId="4" borderId="15" xfId="0" applyFont="1" applyFill="1" applyBorder="1" applyAlignment="1">
      <alignment horizontal="left" vertical="center" wrapText="1"/>
    </xf>
    <xf numFmtId="0" fontId="7" fillId="4" borderId="15" xfId="0" applyFont="1" applyFill="1" applyBorder="1"/>
    <xf numFmtId="0" fontId="10" fillId="4" borderId="14" xfId="0" applyFont="1" applyFill="1" applyBorder="1" applyAlignment="1">
      <alignment vertical="center"/>
    </xf>
    <xf numFmtId="0" fontId="7" fillId="4" borderId="11" xfId="0" applyFont="1" applyFill="1" applyBorder="1"/>
    <xf numFmtId="0" fontId="7" fillId="4" borderId="16" xfId="0" applyFont="1" applyFill="1" applyBorder="1"/>
    <xf numFmtId="0" fontId="7" fillId="4" borderId="7" xfId="0" applyFont="1" applyFill="1" applyBorder="1"/>
    <xf numFmtId="9" fontId="19" fillId="4" borderId="9" xfId="1" applyNumberFormat="1" applyFont="1" applyFill="1" applyBorder="1" applyAlignment="1">
      <alignment horizontal="center" vertical="center"/>
    </xf>
    <xf numFmtId="9" fontId="19" fillId="4" borderId="8" xfId="1" applyNumberFormat="1" applyFont="1" applyFill="1" applyBorder="1" applyAlignment="1">
      <alignment horizontal="center" vertical="center"/>
    </xf>
    <xf numFmtId="9" fontId="19" fillId="4" borderId="6" xfId="1" applyNumberFormat="1" applyFont="1" applyFill="1" applyBorder="1" applyAlignment="1">
      <alignment horizontal="center" vertical="center"/>
    </xf>
    <xf numFmtId="0" fontId="7" fillId="0" borderId="16" xfId="0" applyFont="1" applyBorder="1" applyAlignment="1">
      <alignment horizontal="left" indent="1"/>
    </xf>
    <xf numFmtId="0" fontId="21" fillId="0" borderId="0" xfId="0" applyFont="1"/>
    <xf numFmtId="0" fontId="20" fillId="4" borderId="9" xfId="1" applyFont="1" applyFill="1" applyBorder="1" applyAlignment="1">
      <alignment vertical="center" wrapText="1"/>
    </xf>
    <xf numFmtId="0" fontId="19" fillId="4" borderId="9" xfId="1" applyFont="1" applyFill="1" applyBorder="1" applyAlignment="1">
      <alignment horizontal="left" vertical="center" indent="1"/>
    </xf>
    <xf numFmtId="0" fontId="19" fillId="4" borderId="8" xfId="1" applyFont="1" applyFill="1" applyBorder="1" applyAlignment="1">
      <alignment vertical="center" wrapText="1"/>
    </xf>
    <xf numFmtId="0" fontId="19" fillId="4" borderId="8" xfId="1" applyFont="1" applyFill="1" applyBorder="1" applyAlignment="1">
      <alignment horizontal="left" vertical="center" indent="1"/>
    </xf>
    <xf numFmtId="0" fontId="19" fillId="4" borderId="6" xfId="1" applyFont="1" applyFill="1" applyBorder="1" applyAlignment="1">
      <alignment horizontal="left" vertical="center" indent="1"/>
    </xf>
    <xf numFmtId="0" fontId="19" fillId="4" borderId="6" xfId="1" applyFont="1" applyFill="1" applyBorder="1" applyAlignment="1">
      <alignment vertical="center" wrapText="1"/>
    </xf>
    <xf numFmtId="0" fontId="6" fillId="3" borderId="4" xfId="1" applyFont="1" applyFill="1" applyBorder="1" applyAlignment="1">
      <alignment horizontal="center" vertical="center"/>
    </xf>
    <xf numFmtId="0" fontId="22" fillId="4" borderId="9" xfId="1" applyFont="1" applyFill="1" applyBorder="1" applyAlignment="1">
      <alignment horizontal="left" vertical="center" indent="1"/>
    </xf>
    <xf numFmtId="9" fontId="22" fillId="4" borderId="9" xfId="1" applyNumberFormat="1" applyFont="1" applyFill="1" applyBorder="1" applyAlignment="1">
      <alignment horizontal="center" vertical="center"/>
    </xf>
    <xf numFmtId="0" fontId="3" fillId="5" borderId="0" xfId="0" applyFont="1" applyFill="1" applyAlignment="1">
      <alignment vertical="center"/>
    </xf>
    <xf numFmtId="0" fontId="1" fillId="5" borderId="0" xfId="0" applyFont="1" applyFill="1"/>
    <xf numFmtId="0" fontId="3" fillId="5" borderId="4" xfId="0" applyFont="1" applyFill="1" applyBorder="1" applyAlignment="1">
      <alignment vertical="center" wrapText="1"/>
    </xf>
    <xf numFmtId="0" fontId="3" fillId="5" borderId="5" xfId="0" applyFont="1" applyFill="1" applyBorder="1" applyAlignment="1">
      <alignment vertical="center" wrapText="1"/>
    </xf>
    <xf numFmtId="0" fontId="3" fillId="5" borderId="6" xfId="0" applyFont="1" applyFill="1" applyBorder="1" applyAlignment="1">
      <alignment vertical="center" wrapText="1"/>
    </xf>
    <xf numFmtId="0" fontId="3" fillId="5" borderId="7" xfId="0" applyFont="1" applyFill="1" applyBorder="1" applyAlignment="1">
      <alignment vertical="center" wrapText="1"/>
    </xf>
    <xf numFmtId="0" fontId="3" fillId="5" borderId="5" xfId="0" applyFont="1" applyFill="1" applyBorder="1" applyAlignment="1">
      <alignment horizontal="justify" vertical="center" wrapText="1"/>
    </xf>
    <xf numFmtId="0" fontId="23" fillId="0" borderId="13" xfId="0" applyFont="1" applyBorder="1"/>
    <xf numFmtId="0" fontId="23" fillId="0" borderId="15" xfId="0" applyFont="1" applyBorder="1"/>
    <xf numFmtId="9" fontId="23" fillId="0" borderId="15" xfId="0" applyNumberFormat="1" applyFont="1" applyBorder="1"/>
    <xf numFmtId="0" fontId="23" fillId="0" borderId="7" xfId="0" applyFont="1" applyBorder="1"/>
    <xf numFmtId="0" fontId="23" fillId="0" borderId="0" xfId="0" applyFont="1"/>
    <xf numFmtId="0" fontId="6" fillId="3" borderId="18" xfId="0" applyFont="1" applyFill="1" applyBorder="1" applyAlignment="1">
      <alignment horizontal="left" vertical="center" indent="1"/>
    </xf>
    <xf numFmtId="0" fontId="6" fillId="3" borderId="19" xfId="0" applyFont="1" applyFill="1" applyBorder="1" applyAlignment="1">
      <alignment horizontal="left" vertical="center" indent="1"/>
    </xf>
    <xf numFmtId="0" fontId="17" fillId="0" borderId="18" xfId="0" applyFont="1" applyBorder="1" applyAlignment="1">
      <alignment horizontal="left" indent="1"/>
    </xf>
    <xf numFmtId="0" fontId="17" fillId="0" borderId="19" xfId="0" applyFont="1" applyBorder="1" applyAlignment="1">
      <alignment horizontal="left" indent="1"/>
    </xf>
    <xf numFmtId="0" fontId="7" fillId="0" borderId="18" xfId="0" applyFont="1" applyBorder="1" applyAlignment="1">
      <alignment horizontal="left" vertical="center" indent="1"/>
    </xf>
    <xf numFmtId="0" fontId="7" fillId="0" borderId="19" xfId="0" applyFont="1" applyBorder="1" applyAlignment="1">
      <alignment horizontal="left" vertical="center" indent="1"/>
    </xf>
    <xf numFmtId="0" fontId="15" fillId="0" borderId="18" xfId="0" applyFont="1" applyBorder="1" applyAlignment="1">
      <alignment horizontal="center" vertical="center"/>
    </xf>
    <xf numFmtId="0" fontId="15" fillId="0" borderId="19" xfId="0" applyFont="1" applyBorder="1" applyAlignment="1">
      <alignment horizontal="center" vertical="center"/>
    </xf>
  </cellXfs>
  <cellStyles count="2">
    <cellStyle name="Explanatory Text" xfId="1" builtinId="53"/>
    <cellStyle name="Normal" xfId="0" builtinId="0"/>
  </cellStyles>
  <dxfs count="10">
    <dxf>
      <font>
        <i val="0"/>
        <strike val="0"/>
        <outline val="0"/>
        <shadow val="0"/>
        <u val="none"/>
        <vertAlign val="baseline"/>
        <sz val="11"/>
        <color theme="1" tint="0.249977111117893"/>
        <name val="PT Sans"/>
        <family val="2"/>
        <scheme val="none"/>
      </font>
      <numFmt numFmtId="0" formatCode="General"/>
      <fill>
        <patternFill patternType="solid">
          <fgColor indexed="64"/>
          <bgColor theme="0"/>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medium">
          <color indexed="64"/>
        </left>
        <right/>
        <top/>
        <bottom style="medium">
          <color indexed="64"/>
        </bottom>
      </border>
    </dxf>
    <dxf>
      <font>
        <i val="0"/>
        <strike val="0"/>
        <outline val="0"/>
        <shadow val="0"/>
        <u val="none"/>
        <vertAlign val="baseline"/>
        <sz val="11"/>
        <color theme="1" tint="0.249977111117893"/>
        <name val="PT Sans"/>
        <family val="2"/>
        <scheme val="none"/>
      </font>
      <numFmt numFmtId="13" formatCode="0%"/>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font>
        <i val="0"/>
        <strike val="0"/>
        <outline val="0"/>
        <shadow val="0"/>
        <u val="none"/>
        <vertAlign val="baseline"/>
        <sz val="11"/>
        <color theme="1" tint="0.249977111117893"/>
        <name val="PT Sans"/>
        <family val="2"/>
        <scheme val="none"/>
      </font>
      <fill>
        <patternFill patternType="solid">
          <fgColor indexed="64"/>
          <bgColor theme="0"/>
        </patternFill>
      </fill>
      <alignment horizontal="general" vertical="center" textRotation="0" wrapText="0" indent="0" justifyLastLine="0" shrinkToFit="0" readingOrder="0"/>
      <protection locked="1" hidden="0"/>
    </dxf>
    <dxf>
      <font>
        <b/>
        <i val="0"/>
        <strike val="0"/>
        <condense val="0"/>
        <extend val="0"/>
        <outline val="0"/>
        <shadow val="0"/>
        <u val="none"/>
        <vertAlign val="baseline"/>
        <sz val="12"/>
        <color theme="1"/>
        <name val="Arial"/>
        <scheme val="none"/>
      </font>
      <border diagonalUp="0" diagonalDown="0" outline="0">
        <left/>
        <right style="medium">
          <color indexed="64"/>
        </right>
        <top/>
        <bottom style="medium">
          <color indexed="64"/>
        </bottom>
      </border>
    </dxf>
    <dxf>
      <border outline="0">
        <left style="medium">
          <color indexed="64"/>
        </left>
        <right style="medium">
          <color indexed="64"/>
        </right>
        <top style="medium">
          <color indexed="64"/>
        </top>
        <bottom style="medium">
          <color indexed="64"/>
        </bottom>
      </border>
    </dxf>
    <dxf>
      <font>
        <i val="0"/>
        <strike val="0"/>
        <outline val="0"/>
        <shadow val="0"/>
        <u val="none"/>
        <vertAlign val="baseline"/>
        <sz val="11"/>
        <color theme="1" tint="0.249977111117893"/>
        <name val="PT Sans"/>
        <family val="2"/>
        <scheme val="none"/>
      </font>
      <fill>
        <patternFill patternType="solid">
          <fgColor indexed="64"/>
          <bgColor theme="0"/>
        </patternFill>
      </fill>
      <protection locked="1" hidden="0"/>
    </dxf>
    <dxf>
      <border outline="0">
        <bottom style="medium">
          <color indexed="64"/>
        </bottom>
      </border>
    </dxf>
    <dxf>
      <font>
        <i val="0"/>
        <strike val="0"/>
        <outline val="0"/>
        <shadow val="0"/>
        <u val="none"/>
        <vertAlign val="baseline"/>
        <sz val="11"/>
        <color theme="1" tint="0.249977111117893"/>
        <name val="PT Sans"/>
        <family val="2"/>
        <scheme val="none"/>
      </font>
      <fill>
        <patternFill patternType="solid">
          <fgColor indexed="64"/>
          <bgColor theme="0"/>
        </patternFill>
      </fill>
      <protection locked="1" hidden="0"/>
    </dxf>
  </dxfs>
  <tableStyles count="0" defaultTableStyle="TableStyleMedium2" defaultPivotStyle="PivotStyleLight16"/>
  <colors>
    <mruColors>
      <color rgb="FF3C9948"/>
      <color rgb="FF585858"/>
      <color rgb="FFFF3300"/>
      <color rgb="FFEC571C"/>
      <color rgb="FF3B3B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4758907922025065"/>
          <c:y val="0.14158605849944433"/>
          <c:w val="0.36449380635538636"/>
          <c:h val="0.71191222718781777"/>
        </c:manualLayout>
      </c:layout>
      <c:radarChart>
        <c:radarStyle val="marker"/>
        <c:varyColors val="0"/>
        <c:ser>
          <c:idx val="1"/>
          <c:order val="0"/>
          <c:spPr>
            <a:ln w="25400" cap="rnd">
              <a:solidFill>
                <a:schemeClr val="tx1"/>
              </a:solidFill>
              <a:prstDash val="solid"/>
              <a:round/>
            </a:ln>
            <a:effectLst/>
          </c:spPr>
          <c:marker>
            <c:symbol val="circle"/>
            <c:size val="6"/>
            <c:spPr>
              <a:solidFill>
                <a:srgbClr val="C00000"/>
              </a:solidFill>
              <a:ln w="9525">
                <a:noFill/>
                <a:round/>
              </a:ln>
              <a:effectLst/>
              <a:scene3d>
                <a:camera prst="orthographicFront">
                  <a:rot lat="0" lon="0" rev="0"/>
                </a:camera>
                <a:lightRig rig="threePt" dir="t">
                  <a:rot lat="0" lon="0" rev="1200000"/>
                </a:lightRig>
              </a:scene3d>
            </c:spPr>
          </c:marker>
          <c:dLbls>
            <c:dLbl>
              <c:idx val="0"/>
              <c:layout>
                <c:manualLayout>
                  <c:x val="0"/>
                  <c:y val="8.849555466621264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14-4086-99EA-BA53DABE61A7}"/>
                </c:ext>
              </c:extLst>
            </c:dLbl>
            <c:numFmt formatCode="0%" sourceLinked="0"/>
            <c:spPr>
              <a:solidFill>
                <a:srgbClr val="3C9948"/>
              </a:solidFill>
              <a:ln>
                <a:noFill/>
              </a:ln>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bg1"/>
                    </a:solidFill>
                    <a:latin typeface="+mn-lt"/>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Sheet2!$A$28:$F$28</c:f>
              <c:strCache>
                <c:ptCount val="6"/>
                <c:pt idx="0">
                  <c:v>Strategy</c:v>
                </c:pt>
                <c:pt idx="1">
                  <c:v>Employees</c:v>
                </c:pt>
                <c:pt idx="2">
                  <c:v>Product/Service Responsibility</c:v>
                </c:pt>
                <c:pt idx="3">
                  <c:v>Environment</c:v>
                </c:pt>
                <c:pt idx="4">
                  <c:v>Society</c:v>
                </c:pt>
                <c:pt idx="5">
                  <c:v>Communication</c:v>
                </c:pt>
              </c:strCache>
            </c:strRef>
          </c:cat>
          <c:val>
            <c:numRef>
              <c:f>Sheet2!$A$29:$F$29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714-4086-99EA-BA53DABE61A7}"/>
            </c:ext>
          </c:extLst>
        </c:ser>
        <c:dLbls>
          <c:showLegendKey val="0"/>
          <c:showVal val="1"/>
          <c:showCatName val="0"/>
          <c:showSerName val="0"/>
          <c:showPercent val="0"/>
          <c:showBubbleSize val="0"/>
        </c:dLbls>
        <c:axId val="314289888"/>
        <c:axId val="242914368"/>
      </c:radarChart>
      <c:catAx>
        <c:axId val="314289888"/>
        <c:scaling>
          <c:orientation val="minMax"/>
        </c:scaling>
        <c:delete val="1"/>
        <c:axPos val="b"/>
        <c:numFmt formatCode="###,000;[Red]###,000" sourceLinked="0"/>
        <c:majorTickMark val="none"/>
        <c:minorTickMark val="none"/>
        <c:tickLblPos val="nextTo"/>
        <c:crossAx val="242914368"/>
        <c:crosses val="autoZero"/>
        <c:auto val="1"/>
        <c:lblAlgn val="ctr"/>
        <c:lblOffset val="100"/>
        <c:noMultiLvlLbl val="0"/>
      </c:catAx>
      <c:valAx>
        <c:axId val="242914368"/>
        <c:scaling>
          <c:orientation val="minMax"/>
          <c:max val="1"/>
          <c:min val="0"/>
        </c:scaling>
        <c:delete val="0"/>
        <c:axPos val="l"/>
        <c:majorGridlines>
          <c:spPr>
            <a:ln w="12700" cap="flat" cmpd="sng" algn="ctr">
              <a:solidFill>
                <a:sysClr val="windowText" lastClr="000000"/>
              </a:solidFill>
              <a:round/>
            </a:ln>
            <a:effectLst/>
          </c:spPr>
        </c:majorGridlines>
        <c:numFmt formatCode="0%" sourceLinked="1"/>
        <c:majorTickMark val="out"/>
        <c:minorTickMark val="none"/>
        <c:tickLblPos val="low"/>
        <c:spPr>
          <a:noFill/>
          <a:ln>
            <a:noFill/>
          </a:ln>
          <a:effectLst/>
        </c:spPr>
        <c:txPr>
          <a:bodyPr rot="-600000" spcFirstLastPara="1" vertOverflow="ellipsis" wrap="square" anchor="t" anchorCtr="0"/>
          <a:lstStyle/>
          <a:p>
            <a:pPr>
              <a:defRPr sz="1000" b="0" i="0" u="none" strike="noStrike" kern="1200" baseline="0">
                <a:solidFill>
                  <a:schemeClr val="tx1">
                    <a:lumMod val="75000"/>
                    <a:lumOff val="25000"/>
                    <a:alpha val="60000"/>
                  </a:schemeClr>
                </a:solidFill>
                <a:latin typeface="Arial" panose="020B0604020202020204" pitchFamily="34" charset="0"/>
                <a:ea typeface="+mn-ea"/>
                <a:cs typeface="Arial" panose="020B0604020202020204" pitchFamily="34" charset="0"/>
              </a:defRPr>
            </a:pPr>
            <a:endParaRPr lang="en-US"/>
          </a:p>
        </c:txPr>
        <c:crossAx val="314289888"/>
        <c:crosses val="autoZero"/>
        <c:crossBetween val="between"/>
        <c:majorUnit val="0.2"/>
      </c:valAx>
      <c:spPr>
        <a:noFill/>
        <a:ln w="9525" cap="flat" cmpd="sng" algn="ctr">
          <a:noFill/>
          <a:prstDash val="solid"/>
        </a:ln>
        <a:effectLst/>
      </c:spPr>
    </c:plotArea>
    <c:plotVisOnly val="1"/>
    <c:dispBlanksAs val="gap"/>
    <c:showDLblsOverMax val="0"/>
  </c:chart>
  <c:spPr>
    <a:solidFill>
      <a:schemeClr val="bg1">
        <a:lumMod val="95000"/>
      </a:schemeClr>
    </a:solidFill>
    <a:ln w="9525" cap="rnd" cmpd="sng" algn="ctr">
      <a:noFill/>
      <a:round/>
    </a:ln>
    <a:effectLst/>
  </c:spPr>
  <c:txPr>
    <a:bodyPr anchor="ctr" anchorCtr="0"/>
    <a:lstStyle/>
    <a:p>
      <a:pPr>
        <a:defRPr>
          <a:solidFill>
            <a:srgbClr val="FF0000"/>
          </a:solidFill>
        </a:defRPr>
      </a:pPr>
      <a:endParaRPr lang="en-US"/>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Sheet2!$G$28</c:f>
              <c:strCache>
                <c:ptCount val="1"/>
                <c:pt idx="0">
                  <c:v>Overall</c:v>
                </c:pt>
              </c:strCache>
            </c:strRef>
          </c:tx>
          <c:spPr>
            <a:solidFill>
              <a:srgbClr val="3C9948"/>
            </a:solidFill>
            <a:ln>
              <a:noFill/>
            </a:ln>
            <a:effectLst/>
          </c:spPr>
          <c:invertIfNegative val="0"/>
          <c:dLbls>
            <c:dLbl>
              <c:idx val="0"/>
              <c:spPr>
                <a:noFill/>
                <a:ln>
                  <a:noFill/>
                </a:ln>
                <a:effectLst/>
              </c:spPr>
              <c:txPr>
                <a:bodyPr rot="0" vert="horz"/>
                <a:lstStyle/>
                <a:p>
                  <a:pPr>
                    <a:defRPr sz="1200" b="1">
                      <a:solidFill>
                        <a:schemeClr val="bg1"/>
                      </a:solidFill>
                      <a:latin typeface="+mn-lt"/>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EA3A-4FA2-BD65-9A5CC49880EB}"/>
                </c:ext>
              </c:extLst>
            </c:dLbl>
            <c:spPr>
              <a:noFill/>
              <a:ln>
                <a:noFill/>
              </a:ln>
              <a:effectLst/>
            </c:spPr>
            <c:txPr>
              <a:bodyPr rot="0" vert="horz"/>
              <a:lstStyle/>
              <a:p>
                <a:pPr>
                  <a:defRPr sz="1100" b="1">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Sheet2!$G$29</c:f>
              <c:numCache>
                <c:formatCode>0%</c:formatCode>
                <c:ptCount val="1"/>
                <c:pt idx="0">
                  <c:v>0</c:v>
                </c:pt>
              </c:numCache>
            </c:numRef>
          </c:val>
          <c:extLst>
            <c:ext xmlns:c16="http://schemas.microsoft.com/office/drawing/2014/chart" uri="{C3380CC4-5D6E-409C-BE32-E72D297353CC}">
              <c16:uniqueId val="{00000001-EA3A-4FA2-BD65-9A5CC49880EB}"/>
            </c:ext>
          </c:extLst>
        </c:ser>
        <c:dLbls>
          <c:showLegendKey val="0"/>
          <c:showVal val="0"/>
          <c:showCatName val="0"/>
          <c:showSerName val="0"/>
          <c:showPercent val="0"/>
          <c:showBubbleSize val="0"/>
        </c:dLbls>
        <c:gapWidth val="75"/>
        <c:overlap val="40"/>
        <c:axId val="242913808"/>
        <c:axId val="242914928"/>
      </c:barChart>
      <c:catAx>
        <c:axId val="242913808"/>
        <c:scaling>
          <c:orientation val="minMax"/>
        </c:scaling>
        <c:delete val="1"/>
        <c:axPos val="b"/>
        <c:majorTickMark val="none"/>
        <c:minorTickMark val="none"/>
        <c:tickLblPos val="nextTo"/>
        <c:crossAx val="242914928"/>
        <c:crosses val="autoZero"/>
        <c:auto val="0"/>
        <c:lblAlgn val="ctr"/>
        <c:lblOffset val="100"/>
        <c:noMultiLvlLbl val="0"/>
      </c:catAx>
      <c:valAx>
        <c:axId val="242914928"/>
        <c:scaling>
          <c:orientation val="minMax"/>
          <c:max val="1"/>
          <c:min val="0"/>
        </c:scaling>
        <c:delete val="0"/>
        <c:axPos val="l"/>
        <c:majorGridlines>
          <c:spPr>
            <a:ln w="9525" cap="flat" cmpd="sng" algn="ctr">
              <a:solidFill>
                <a:schemeClr val="bg1">
                  <a:lumMod val="65000"/>
                </a:schemeClr>
              </a:solidFill>
              <a:round/>
            </a:ln>
            <a:effectLst/>
          </c:spPr>
        </c:majorGridlines>
        <c:numFmt formatCode="0%" sourceLinked="1"/>
        <c:majorTickMark val="none"/>
        <c:minorTickMark val="none"/>
        <c:tickLblPos val="nextTo"/>
        <c:spPr>
          <a:noFill/>
          <a:ln>
            <a:noFill/>
          </a:ln>
          <a:effectLst/>
        </c:spPr>
        <c:txPr>
          <a:bodyPr rot="-60000000" vert="horz"/>
          <a:lstStyle/>
          <a:p>
            <a:pPr>
              <a:defRPr b="1">
                <a:solidFill>
                  <a:sysClr val="windowText" lastClr="000000"/>
                </a:solidFill>
              </a:defRPr>
            </a:pPr>
            <a:endParaRPr lang="en-US"/>
          </a:p>
        </c:txPr>
        <c:crossAx val="242913808"/>
        <c:crosses val="autoZero"/>
        <c:crossBetween val="between"/>
      </c:valAx>
      <c:spPr>
        <a:noFill/>
        <a:ln w="22225">
          <a:noFill/>
        </a:ln>
        <a:effectLst/>
      </c:spPr>
    </c:plotArea>
    <c:legend>
      <c:legendPos val="r"/>
      <c:legendEntry>
        <c:idx val="0"/>
        <c:txPr>
          <a:bodyPr rot="0" vert="horz"/>
          <a:lstStyle/>
          <a:p>
            <a:pPr rtl="0">
              <a:defRPr>
                <a:solidFill>
                  <a:sysClr val="windowText" lastClr="000000"/>
                </a:solidFill>
              </a:defRPr>
            </a:pPr>
            <a:endParaRPr lang="en-US"/>
          </a:p>
        </c:txPr>
      </c:legendEntry>
      <c:overlay val="0"/>
      <c:spPr>
        <a:noFill/>
        <a:ln>
          <a:noFill/>
        </a:ln>
        <a:effectLst/>
      </c:spPr>
      <c:txPr>
        <a:bodyPr rot="0" vert="horz"/>
        <a:lstStyle/>
        <a:p>
          <a:pPr rtl="0">
            <a:defRPr>
              <a:solidFill>
                <a:sysClr val="windowText" lastClr="000000"/>
              </a:solidFill>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tx2">
              <a:lumMod val="20000"/>
              <a:lumOff val="80000"/>
            </a:schemeClr>
          </a:solidFill>
          <a:latin typeface="PT Sans" panose="020B0503020203020204" pitchFamily="34" charset="0"/>
          <a:ea typeface="PT Sans" panose="020B0503020203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Assessment Questionnaire'!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Results!A1"/></Relationships>
</file>

<file path=xl/drawings/_rels/drawing3.xml.rels><?xml version="1.0" encoding="UTF-8" standalone="yes"?>
<Relationships xmlns="http://schemas.openxmlformats.org/package/2006/relationships"><Relationship Id="rId3" Type="http://schemas.openxmlformats.org/officeDocument/2006/relationships/hyperlink" Target="https://sustainabilityknowledgegroup.com/training/"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890500" cy="483670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0"/>
          <a:ext cx="12890500" cy="4836709"/>
        </a:xfrm>
        <a:prstGeom prst="rect">
          <a:avLst/>
        </a:prstGeom>
        <a:solidFill>
          <a:schemeClr val="bg1">
            <a:lumMod val="95000"/>
          </a:schemeClr>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ct val="107000"/>
            </a:lnSpc>
            <a:spcAft>
              <a:spcPts val="800"/>
            </a:spcAft>
          </a:pPr>
          <a:endParaRPr lang="en-US" sz="1100" b="1">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endParaRPr lang="en-US" sz="1100" b="1">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endParaRPr lang="en-US" sz="1100" b="1">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b="1">
              <a:effectLst/>
              <a:latin typeface="PT Sans" panose="020B0503020203020204" pitchFamily="34" charset="0"/>
              <a:ea typeface="PT Sans" panose="020B0503020203020204" pitchFamily="34" charset="0"/>
              <a:cs typeface="Arial" panose="020B0604020202020204" pitchFamily="34" charset="0"/>
            </a:rPr>
            <a:t>Welcome to our Sustainability Assessment tool!</a:t>
          </a:r>
          <a:endParaRPr lang="el-GR" sz="1100" b="1">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a:effectLst/>
              <a:latin typeface="PT Sans" panose="020B0503020203020204" pitchFamily="34" charset="0"/>
              <a:ea typeface="PT Sans" panose="020B0503020203020204" pitchFamily="34" charset="0"/>
              <a:cs typeface="Arial" panose="020B0604020202020204" pitchFamily="34" charset="0"/>
            </a:rPr>
            <a:t>We are pleased to share with you a great tool which we use in our training courses (the Advanced Chief Sustainability Officer (CSO) Professional-ILM Approved). It comes in the form of a short, yet insightful questionnaire in order to give the opportunity to everyone to try out a Sustainability assessment and be more aware of how a sustainability tool could look like. </a:t>
          </a:r>
          <a:endParaRPr lang="el-GR" sz="1100">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a:effectLst/>
              <a:latin typeface="PT Sans" panose="020B0503020203020204" pitchFamily="34" charset="0"/>
              <a:ea typeface="PT Sans" panose="020B0503020203020204" pitchFamily="34" charset="0"/>
              <a:cs typeface="Arial" panose="020B0604020202020204" pitchFamily="34" charset="0"/>
            </a:rPr>
            <a:t>Our purpose is to help you increase your awareness on Sustainability, empower you to continue your journey, as well as identify the Sustainability and CSR maturity level of your organization. The questions are simple and the answers straight forward, so we can calculate your Sustainability Maturity level quite accurately; however, this is not a statistical tool, it is a tool for everyone to use, with limitations. </a:t>
          </a:r>
          <a:endParaRPr lang="el-GR" sz="1100">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a:effectLst/>
              <a:latin typeface="PT Sans" panose="020B0503020203020204" pitchFamily="34" charset="0"/>
              <a:ea typeface="PT Sans" panose="020B0503020203020204" pitchFamily="34" charset="0"/>
              <a:cs typeface="Arial" panose="020B0604020202020204" pitchFamily="34" charset="0"/>
            </a:rPr>
            <a:t>This tool takes into account: </a:t>
          </a:r>
          <a:endParaRPr lang="el-GR" sz="1100">
            <a:effectLst/>
            <a:latin typeface="PT Sans" panose="020B0503020203020204" pitchFamily="34" charset="0"/>
            <a:ea typeface="PT Sans" panose="020B0503020203020204" pitchFamily="34" charset="0"/>
            <a:cs typeface="Arial" panose="020B0604020202020204" pitchFamily="34" charset="0"/>
          </a:endParaRPr>
        </a:p>
        <a:p>
          <a:pPr marL="342900" lvl="0" indent="-342900">
            <a:lnSpc>
              <a:spcPct val="107000"/>
            </a:lnSpc>
            <a:spcAft>
              <a:spcPts val="0"/>
            </a:spcAft>
            <a:buFont typeface="Symbol" panose="05050102010706020507" pitchFamily="18" charset="2"/>
            <a:buChar char=""/>
          </a:pPr>
          <a:r>
            <a:rPr lang="en-US" sz="1100">
              <a:effectLst/>
              <a:latin typeface="PT Sans" panose="020B0503020203020204" pitchFamily="34" charset="0"/>
              <a:ea typeface="PT Sans" panose="020B0503020203020204" pitchFamily="34" charset="0"/>
              <a:cs typeface="Arial" panose="020B0604020202020204" pitchFamily="34" charset="0"/>
            </a:rPr>
            <a:t>Strategy: The “Why”, your purpose and direction</a:t>
          </a:r>
          <a:endParaRPr lang="el-GR" sz="1100">
            <a:effectLst/>
            <a:latin typeface="PT Sans" panose="020B0503020203020204" pitchFamily="34" charset="0"/>
            <a:ea typeface="PT Sans" panose="020B0503020203020204" pitchFamily="34" charset="0"/>
            <a:cs typeface="Arial" panose="020B0604020202020204" pitchFamily="34" charset="0"/>
          </a:endParaRPr>
        </a:p>
        <a:p>
          <a:pPr marL="342900" lvl="0" indent="-342900">
            <a:lnSpc>
              <a:spcPct val="107000"/>
            </a:lnSpc>
            <a:spcAft>
              <a:spcPts val="0"/>
            </a:spcAft>
            <a:buFont typeface="Symbol" panose="05050102010706020507" pitchFamily="18" charset="2"/>
            <a:buChar char=""/>
          </a:pPr>
          <a:r>
            <a:rPr lang="en-US" sz="1100">
              <a:effectLst/>
              <a:latin typeface="PT Sans" panose="020B0503020203020204" pitchFamily="34" charset="0"/>
              <a:ea typeface="PT Sans" panose="020B0503020203020204" pitchFamily="34" charset="0"/>
              <a:cs typeface="Arial" panose="020B0604020202020204" pitchFamily="34" charset="0"/>
            </a:rPr>
            <a:t>Areas of focus: How you implement initiatives/programs and your focus</a:t>
          </a:r>
          <a:endParaRPr lang="el-GR" sz="1100">
            <a:effectLst/>
            <a:latin typeface="PT Sans" panose="020B0503020203020204" pitchFamily="34" charset="0"/>
            <a:ea typeface="PT Sans" panose="020B0503020203020204" pitchFamily="34" charset="0"/>
            <a:cs typeface="Arial" panose="020B0604020202020204" pitchFamily="34" charset="0"/>
          </a:endParaRPr>
        </a:p>
        <a:p>
          <a:pPr marL="342900" lvl="0" indent="-342900">
            <a:lnSpc>
              <a:spcPct val="107000"/>
            </a:lnSpc>
            <a:spcAft>
              <a:spcPts val="0"/>
            </a:spcAft>
            <a:buFont typeface="Symbol" panose="05050102010706020507" pitchFamily="18" charset="2"/>
            <a:buChar char=""/>
          </a:pPr>
          <a:r>
            <a:rPr lang="en-US" sz="1100">
              <a:effectLst/>
              <a:latin typeface="PT Sans" panose="020B0503020203020204" pitchFamily="34" charset="0"/>
              <a:ea typeface="PT Sans" panose="020B0503020203020204" pitchFamily="34" charset="0"/>
              <a:cs typeface="Arial" panose="020B0604020202020204" pitchFamily="34" charset="0"/>
            </a:rPr>
            <a:t>Effectiveness: How well you implement, measure, monitor and evaluate your initiatives</a:t>
          </a:r>
          <a:endParaRPr lang="el-GR" sz="1100">
            <a:effectLst/>
            <a:latin typeface="PT Sans" panose="020B0503020203020204" pitchFamily="34" charset="0"/>
            <a:ea typeface="PT Sans" panose="020B0503020203020204" pitchFamily="34" charset="0"/>
            <a:cs typeface="Arial" panose="020B0604020202020204" pitchFamily="34" charset="0"/>
          </a:endParaRPr>
        </a:p>
        <a:p>
          <a:pPr marL="342900" lvl="0" indent="-342900">
            <a:lnSpc>
              <a:spcPct val="107000"/>
            </a:lnSpc>
            <a:spcAft>
              <a:spcPts val="800"/>
            </a:spcAft>
            <a:buFont typeface="Symbol" panose="05050102010706020507" pitchFamily="18" charset="2"/>
            <a:buChar char=""/>
          </a:pPr>
          <a:r>
            <a:rPr lang="en-US" sz="1100">
              <a:effectLst/>
              <a:latin typeface="PT Sans" panose="020B0503020203020204" pitchFamily="34" charset="0"/>
              <a:ea typeface="PT Sans" panose="020B0503020203020204" pitchFamily="34" charset="0"/>
              <a:cs typeface="Arial" panose="020B0604020202020204" pitchFamily="34" charset="0"/>
            </a:rPr>
            <a:t>Communication: Internal and external communication methods and practices </a:t>
          </a:r>
          <a:endParaRPr lang="el-GR" sz="1100">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a:effectLst/>
              <a:latin typeface="PT Sans" panose="020B0503020203020204" pitchFamily="34" charset="0"/>
              <a:ea typeface="PT Sans" panose="020B0503020203020204" pitchFamily="34" charset="0"/>
              <a:cs typeface="Arial" panose="020B0604020202020204" pitchFamily="34" charset="0"/>
            </a:rPr>
            <a:t>Once you click on the “Get your results now” you will see a snapshot of your organization performance on each area of focus. You will also see indicative actions that can be taken in the future.</a:t>
          </a:r>
          <a:endParaRPr lang="el-GR" sz="1100">
            <a:effectLst/>
            <a:latin typeface="PT Sans" panose="020B0503020203020204" pitchFamily="34" charset="0"/>
            <a:ea typeface="PT Sans" panose="020B0503020203020204" pitchFamily="34" charset="0"/>
            <a:cs typeface="Arial" panose="020B0604020202020204" pitchFamily="34" charset="0"/>
          </a:endParaRPr>
        </a:p>
        <a:p>
          <a:pPr>
            <a:lnSpc>
              <a:spcPct val="107000"/>
            </a:lnSpc>
            <a:spcAft>
              <a:spcPts val="800"/>
            </a:spcAft>
          </a:pPr>
          <a:r>
            <a:rPr lang="en-US" sz="1100" b="1">
              <a:effectLst/>
              <a:latin typeface="PT Sans" panose="020B0503020203020204" pitchFamily="34" charset="0"/>
              <a:ea typeface="PT Sans" panose="020B0503020203020204" pitchFamily="34" charset="0"/>
              <a:cs typeface="Arial" panose="020B0604020202020204" pitchFamily="34" charset="0"/>
            </a:rPr>
            <a:t>How to use the assessment tool: </a:t>
          </a:r>
          <a:r>
            <a:rPr lang="en-US" sz="1100">
              <a:effectLst/>
              <a:latin typeface="PT Sans" panose="020B0503020203020204" pitchFamily="34" charset="0"/>
              <a:ea typeface="PT Sans" panose="020B0503020203020204" pitchFamily="34" charset="0"/>
              <a:cs typeface="Arial" panose="020B0604020202020204" pitchFamily="34" charset="0"/>
            </a:rPr>
            <a:t>Answer one by one all the questions. For your convenience</a:t>
          </a:r>
          <a:r>
            <a:rPr lang="en-US" sz="1100" baseline="0">
              <a:effectLst/>
              <a:latin typeface="PT Sans" panose="020B0503020203020204" pitchFamily="34" charset="0"/>
              <a:ea typeface="PT Sans" panose="020B0503020203020204" pitchFamily="34" charset="0"/>
              <a:cs typeface="Arial" panose="020B0604020202020204" pitchFamily="34" charset="0"/>
            </a:rPr>
            <a:t> try double-clicking on the answering fields in order for the list to unfold. </a:t>
          </a:r>
          <a:r>
            <a:rPr lang="en-US" sz="1100">
              <a:effectLst/>
              <a:latin typeface="PT Sans" panose="020B0503020203020204" pitchFamily="34" charset="0"/>
              <a:ea typeface="PT Sans" panose="020B0503020203020204" pitchFamily="34" charset="0"/>
              <a:cs typeface="Arial" panose="020B0604020202020204" pitchFamily="34" charset="0"/>
            </a:rPr>
            <a:t> Try to be honest with your answers in order to make the most out of this tool! If you miss an answer the tool may not work properly. When all the questions have been answered hit the Results button to get your assessment report. Your assessment report will give you insights on each pillar and also a general overview of your performance with indicative future actions. </a:t>
          </a:r>
          <a:endParaRPr lang="el-GR" sz="1100">
            <a:effectLst/>
            <a:latin typeface="PT Sans" panose="020B0503020203020204" pitchFamily="34" charset="0"/>
            <a:ea typeface="PT Sans" panose="020B0503020203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l-GR" sz="1100" b="0">
            <a:effectLst/>
            <a:latin typeface="PT Sans" panose="020B0503020203020204" pitchFamily="34" charset="0"/>
            <a:ea typeface="PT Sans" panose="020B0503020203020204" pitchFamily="34" charset="0"/>
            <a:cs typeface="Arial" panose="020B0604020202020204" pitchFamily="34" charset="0"/>
          </a:endParaRPr>
        </a:p>
        <a:p>
          <a:endParaRPr lang="el-GR" sz="1100" b="0">
            <a:latin typeface="PT Sans" panose="020B0503020203020204" pitchFamily="34" charset="0"/>
            <a:ea typeface="PT Sans" panose="020B0503020203020204" pitchFamily="34" charset="0"/>
            <a:cs typeface="Arial" panose="020B0604020202020204" pitchFamily="34" charset="0"/>
          </a:endParaRPr>
        </a:p>
      </xdr:txBody>
    </xdr:sp>
    <xdr:clientData/>
  </xdr:oneCellAnchor>
  <xdr:twoCellAnchor>
    <xdr:from>
      <xdr:col>15</xdr:col>
      <xdr:colOff>391583</xdr:colOff>
      <xdr:row>22</xdr:row>
      <xdr:rowOff>93132</xdr:rowOff>
    </xdr:from>
    <xdr:to>
      <xdr:col>19</xdr:col>
      <xdr:colOff>338667</xdr:colOff>
      <xdr:row>24</xdr:row>
      <xdr:rowOff>74083</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9599083" y="4284132"/>
          <a:ext cx="2402417" cy="361951"/>
        </a:xfrm>
        <a:prstGeom prst="rect">
          <a:avLst/>
        </a:prstGeom>
        <a:solidFill>
          <a:srgbClr val="3C994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lang="en-US" sz="1400" b="1">
              <a:solidFill>
                <a:schemeClr val="bg1"/>
              </a:solidFill>
              <a:latin typeface="Arial" panose="020B0604020202020204" pitchFamily="34" charset="0"/>
              <a:cs typeface="Arial" panose="020B0604020202020204" pitchFamily="34" charset="0"/>
            </a:rPr>
            <a:t>Fill in the Questionaire</a:t>
          </a:r>
          <a:endParaRPr lang="el-GR" sz="14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0</xdr:col>
      <xdr:colOff>11906</xdr:colOff>
      <xdr:row>0</xdr:row>
      <xdr:rowOff>23813</xdr:rowOff>
    </xdr:from>
    <xdr:to>
      <xdr:col>3</xdr:col>
      <xdr:colOff>511970</xdr:colOff>
      <xdr:row>4</xdr:row>
      <xdr:rowOff>71438</xdr:rowOff>
    </xdr:to>
    <xdr:pic>
      <xdr:nvPicPr>
        <xdr:cNvPr id="10" name="Picture 9">
          <a:extLst>
            <a:ext uri="{FF2B5EF4-FFF2-40B4-BE49-F238E27FC236}">
              <a16:creationId xmlns:a16="http://schemas.microsoft.com/office/drawing/2014/main" id="{838925E7-813B-423C-A7E3-3B962F19A0F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2820" b="32308"/>
        <a:stretch/>
      </xdr:blipFill>
      <xdr:spPr>
        <a:xfrm>
          <a:off x="11906" y="23813"/>
          <a:ext cx="2321720" cy="809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1219199</xdr:colOff>
      <xdr:row>104</xdr:row>
      <xdr:rowOff>38100</xdr:rowOff>
    </xdr:from>
    <xdr:to>
      <xdr:col>3</xdr:col>
      <xdr:colOff>9524</xdr:colOff>
      <xdr:row>106</xdr:row>
      <xdr:rowOff>38101</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8343899" y="21650325"/>
          <a:ext cx="2714625" cy="381001"/>
        </a:xfrm>
        <a:prstGeom prst="rect">
          <a:avLst/>
        </a:prstGeom>
        <a:solidFill>
          <a:srgbClr val="3C994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72000" rtlCol="0" anchor="t"/>
        <a:lstStyle/>
        <a:p>
          <a:pPr algn="ctr"/>
          <a:r>
            <a:rPr lang="en-US" sz="1400" b="1">
              <a:solidFill>
                <a:schemeClr val="bg1"/>
              </a:solidFill>
              <a:latin typeface="Arial" panose="020B0604020202020204" pitchFamily="34" charset="0"/>
              <a:cs typeface="Arial" panose="020B0604020202020204" pitchFamily="34" charset="0"/>
            </a:rPr>
            <a:t>Get your results here</a:t>
          </a:r>
          <a:endParaRPr lang="el-GR" sz="1400" b="1">
            <a:solidFill>
              <a:schemeClr val="bg1"/>
            </a:solidFill>
            <a:latin typeface="Arial" panose="020B0604020202020204" pitchFamily="34" charset="0"/>
            <a:cs typeface="Arial" panose="020B0604020202020204" pitchFamily="34" charset="0"/>
          </a:endParaRPr>
        </a:p>
      </xdr:txBody>
    </xdr:sp>
    <xdr:clientData/>
  </xdr:twoCellAnchor>
  <xdr:twoCellAnchor editAs="oneCell">
    <xdr:from>
      <xdr:col>1</xdr:col>
      <xdr:colOff>152400</xdr:colOff>
      <xdr:row>0</xdr:row>
      <xdr:rowOff>93250</xdr:rowOff>
    </xdr:from>
    <xdr:to>
      <xdr:col>1</xdr:col>
      <xdr:colOff>1947149</xdr:colOff>
      <xdr:row>3</xdr:row>
      <xdr:rowOff>76199</xdr:rowOff>
    </xdr:to>
    <xdr:pic>
      <xdr:nvPicPr>
        <xdr:cNvPr id="3" name="Picture 2">
          <a:extLst>
            <a:ext uri="{FF2B5EF4-FFF2-40B4-BE49-F238E27FC236}">
              <a16:creationId xmlns:a16="http://schemas.microsoft.com/office/drawing/2014/main" id="{F11A6929-B0B4-49ED-A031-F34833906F6E}"/>
            </a:ext>
          </a:extLst>
        </xdr:cNvPr>
        <xdr:cNvPicPr>
          <a:picLocks noChangeAspect="1"/>
        </xdr:cNvPicPr>
      </xdr:nvPicPr>
      <xdr:blipFill>
        <a:blip xmlns:r="http://schemas.openxmlformats.org/officeDocument/2006/relationships" r:embed="rId2"/>
        <a:stretch>
          <a:fillRect/>
        </a:stretch>
      </xdr:blipFill>
      <xdr:spPr>
        <a:xfrm>
          <a:off x="152400" y="93250"/>
          <a:ext cx="1794749" cy="516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31750</xdr:colOff>
      <xdr:row>4</xdr:row>
      <xdr:rowOff>137583</xdr:rowOff>
    </xdr:from>
    <xdr:to>
      <xdr:col>2</xdr:col>
      <xdr:colOff>7248526</xdr:colOff>
      <xdr:row>30</xdr:row>
      <xdr:rowOff>169334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323850</xdr:colOff>
      <xdr:row>10</xdr:row>
      <xdr:rowOff>0</xdr:rowOff>
    </xdr:from>
    <xdr:to>
      <xdr:col>1</xdr:col>
      <xdr:colOff>828675</xdr:colOff>
      <xdr:row>25</xdr:row>
      <xdr:rowOff>85725</xdr:rowOff>
    </xdr:to>
    <xdr:graphicFrame macro="">
      <xdr:nvGraphicFramePr>
        <xdr:cNvPr id="6" name="Chart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1178717</xdr:colOff>
      <xdr:row>1</xdr:row>
      <xdr:rowOff>81491</xdr:rowOff>
    </xdr:from>
    <xdr:to>
      <xdr:col>2</xdr:col>
      <xdr:colOff>7162800</xdr:colOff>
      <xdr:row>3</xdr:row>
      <xdr:rowOff>119591</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341017" y="252941"/>
          <a:ext cx="5984083" cy="381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ln>
                <a:noFill/>
              </a:ln>
              <a:solidFill>
                <a:srgbClr val="3C9948"/>
              </a:solidFill>
              <a:latin typeface="PT Sans" panose="020B0503020203020204" pitchFamily="34" charset="0"/>
              <a:ea typeface="PT Sans" panose="020B0503020203020204" pitchFamily="34" charset="0"/>
              <a:cs typeface="Arial" panose="020B0604020202020204" pitchFamily="34" charset="0"/>
            </a:rPr>
            <a:t>Your</a:t>
          </a:r>
          <a:r>
            <a:rPr lang="en-US" sz="2000" b="1" baseline="0">
              <a:ln>
                <a:noFill/>
              </a:ln>
              <a:solidFill>
                <a:srgbClr val="3C9948"/>
              </a:solidFill>
              <a:latin typeface="PT Sans" panose="020B0503020203020204" pitchFamily="34" charset="0"/>
              <a:ea typeface="PT Sans" panose="020B0503020203020204" pitchFamily="34" charset="0"/>
              <a:cs typeface="Arial" panose="020B0604020202020204" pitchFamily="34" charset="0"/>
            </a:rPr>
            <a:t> Sustainability Maturity level in numbers</a:t>
          </a:r>
          <a:endParaRPr lang="el-GR" sz="2000" b="1">
            <a:ln>
              <a:noFill/>
            </a:ln>
            <a:solidFill>
              <a:srgbClr val="3C9948"/>
            </a:solidFill>
            <a:latin typeface="PT Sans" panose="020B0503020203020204" pitchFamily="34" charset="0"/>
            <a:ea typeface="PT Sans" panose="020B0503020203020204" pitchFamily="34" charset="0"/>
            <a:cs typeface="Arial" panose="020B0604020202020204" pitchFamily="34" charset="0"/>
          </a:endParaRPr>
        </a:p>
      </xdr:txBody>
    </xdr:sp>
    <xdr:clientData/>
  </xdr:twoCellAnchor>
  <xdr:twoCellAnchor>
    <xdr:from>
      <xdr:col>2</xdr:col>
      <xdr:colOff>5619750</xdr:colOff>
      <xdr:row>13</xdr:row>
      <xdr:rowOff>180975</xdr:rowOff>
    </xdr:from>
    <xdr:to>
      <xdr:col>2</xdr:col>
      <xdr:colOff>6638925</xdr:colOff>
      <xdr:row>15</xdr:row>
      <xdr:rowOff>57150</xdr:rowOff>
    </xdr:to>
    <xdr:sp macro="" textlink="">
      <xdr:nvSpPr>
        <xdr:cNvPr id="9" name="Rectangle 8">
          <a:extLst>
            <a:ext uri="{FF2B5EF4-FFF2-40B4-BE49-F238E27FC236}">
              <a16:creationId xmlns:a16="http://schemas.microsoft.com/office/drawing/2014/main" id="{00000000-0008-0000-0200-000009000000}"/>
            </a:ext>
          </a:extLst>
        </xdr:cNvPr>
        <xdr:cNvSpPr/>
      </xdr:nvSpPr>
      <xdr:spPr>
        <a:xfrm>
          <a:off x="8639175" y="2600325"/>
          <a:ext cx="1019175" cy="2571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Employees</a:t>
          </a:r>
        </a:p>
      </xdr:txBody>
    </xdr:sp>
    <xdr:clientData/>
  </xdr:twoCellAnchor>
  <xdr:twoCellAnchor>
    <xdr:from>
      <xdr:col>2</xdr:col>
      <xdr:colOff>2143125</xdr:colOff>
      <xdr:row>27</xdr:row>
      <xdr:rowOff>171450</xdr:rowOff>
    </xdr:from>
    <xdr:to>
      <xdr:col>2</xdr:col>
      <xdr:colOff>3257550</xdr:colOff>
      <xdr:row>29</xdr:row>
      <xdr:rowOff>66675</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5162550" y="5257800"/>
          <a:ext cx="1114425" cy="2762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Environment</a:t>
          </a:r>
        </a:p>
      </xdr:txBody>
    </xdr:sp>
    <xdr:clientData/>
  </xdr:twoCellAnchor>
  <xdr:twoCellAnchor>
    <xdr:from>
      <xdr:col>2</xdr:col>
      <xdr:colOff>3626303</xdr:colOff>
      <xdr:row>5</xdr:row>
      <xdr:rowOff>180068</xdr:rowOff>
    </xdr:from>
    <xdr:to>
      <xdr:col>2</xdr:col>
      <xdr:colOff>4826453</xdr:colOff>
      <xdr:row>7</xdr:row>
      <xdr:rowOff>113393</xdr:rowOff>
    </xdr:to>
    <xdr:sp macro="" textlink="">
      <xdr:nvSpPr>
        <xdr:cNvPr id="11" name="Rectangle 10">
          <a:extLst>
            <a:ext uri="{FF2B5EF4-FFF2-40B4-BE49-F238E27FC236}">
              <a16:creationId xmlns:a16="http://schemas.microsoft.com/office/drawing/2014/main" id="{00000000-0008-0000-0200-00000B000000}"/>
            </a:ext>
          </a:extLst>
        </xdr:cNvPr>
        <xdr:cNvSpPr/>
      </xdr:nvSpPr>
      <xdr:spPr>
        <a:xfrm>
          <a:off x="6647089" y="1132568"/>
          <a:ext cx="1200150" cy="31432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Strategy</a:t>
          </a:r>
        </a:p>
      </xdr:txBody>
    </xdr:sp>
    <xdr:clientData/>
  </xdr:twoCellAnchor>
  <xdr:twoCellAnchor>
    <xdr:from>
      <xdr:col>2</xdr:col>
      <xdr:colOff>5132614</xdr:colOff>
      <xdr:row>24</xdr:row>
      <xdr:rowOff>57149</xdr:rowOff>
    </xdr:from>
    <xdr:to>
      <xdr:col>2</xdr:col>
      <xdr:colOff>6951889</xdr:colOff>
      <xdr:row>27</xdr:row>
      <xdr:rowOff>58208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8153400" y="4629149"/>
          <a:ext cx="1819275" cy="57255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Product/Service Responsibility</a:t>
          </a:r>
        </a:p>
      </xdr:txBody>
    </xdr:sp>
    <xdr:clientData/>
  </xdr:twoCellAnchor>
  <xdr:oneCellAnchor>
    <xdr:from>
      <xdr:col>0</xdr:col>
      <xdr:colOff>1</xdr:colOff>
      <xdr:row>41</xdr:row>
      <xdr:rowOff>3338</xdr:rowOff>
    </xdr:from>
    <xdr:ext cx="10339916" cy="2216761"/>
    <xdr:sp macro="" textlink="">
      <xdr:nvSpPr>
        <xdr:cNvPr id="13" name="TextBox 12">
          <a:hlinkClick xmlns:r="http://schemas.openxmlformats.org/officeDocument/2006/relationships" r:id="rId3"/>
          <a:extLst>
            <a:ext uri="{FF2B5EF4-FFF2-40B4-BE49-F238E27FC236}">
              <a16:creationId xmlns:a16="http://schemas.microsoft.com/office/drawing/2014/main" id="{00000000-0008-0000-0200-00000D000000}"/>
            </a:ext>
          </a:extLst>
        </xdr:cNvPr>
        <xdr:cNvSpPr txBox="1"/>
      </xdr:nvSpPr>
      <xdr:spPr>
        <a:xfrm>
          <a:off x="1" y="12347738"/>
          <a:ext cx="10339916" cy="22167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200" b="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rPr>
            <a:t>Please visit our website</a:t>
          </a:r>
          <a:r>
            <a:rPr lang="en-US" sz="1200" b="0" baseline="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rPr>
            <a:t> at </a:t>
          </a:r>
          <a:r>
            <a:rPr lang="en-US" sz="1200" b="0" u="sng" baseline="0">
              <a:solidFill>
                <a:srgbClr val="3C9948"/>
              </a:solidFill>
              <a:effectLst/>
              <a:latin typeface="PT Sans" panose="020B0503020203020204" pitchFamily="34" charset="0"/>
              <a:ea typeface="PT Sans" panose="020B0503020203020204" pitchFamily="34" charset="0"/>
              <a:cs typeface="Arial" panose="020B0604020202020204" pitchFamily="34" charset="0"/>
            </a:rPr>
            <a:t>sustainabilityknowledgegroup.com</a:t>
          </a:r>
          <a:r>
            <a:rPr lang="en-US" sz="1200" b="0" u="none" baseline="0">
              <a:solidFill>
                <a:srgbClr val="3C9948"/>
              </a:solidFill>
              <a:effectLst/>
              <a:latin typeface="PT Sans" panose="020B0503020203020204" pitchFamily="34" charset="0"/>
              <a:ea typeface="PT Sans" panose="020B0503020203020204" pitchFamily="34" charset="0"/>
              <a:cs typeface="Arial" panose="020B0604020202020204" pitchFamily="34" charset="0"/>
            </a:rPr>
            <a:t> </a:t>
          </a:r>
          <a:r>
            <a:rPr lang="en-US" sz="1200" b="0" baseline="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rPr>
            <a:t>to discover more useful resources!</a:t>
          </a:r>
          <a:br>
            <a:rPr lang="en-US" sz="1200" b="0" baseline="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rPr>
          </a:br>
          <a:endParaRPr lang="en-US" sz="1200" b="0" baseline="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endParaRPr>
        </a:p>
        <a:p>
          <a:r>
            <a:rPr lang="en-US" sz="1200" b="0">
              <a:solidFill>
                <a:schemeClr val="tx1"/>
              </a:solidFill>
              <a:effectLst/>
              <a:latin typeface="PT Sans" panose="020B0503020203020204" pitchFamily="34" charset="0"/>
              <a:ea typeface="PT Sans" panose="020B0503020203020204" pitchFamily="34" charset="0"/>
              <a:cs typeface="+mn-cs"/>
            </a:rPr>
            <a:t>Sustainability Knowledge Group is a global advisory firm dedicated in creating value for businesses through strategic advisory and training solutions. In recognition of the importance of sustaining competitive advantage in today’s marketplace, we support companies to develop strategies that minimise risks and demonstrate leadership.</a:t>
          </a:r>
          <a:br>
            <a:rPr lang="en-US" sz="1200" b="0">
              <a:solidFill>
                <a:schemeClr val="tx1"/>
              </a:solidFill>
              <a:effectLst/>
              <a:latin typeface="PT Sans" panose="020B0503020203020204" pitchFamily="34" charset="0"/>
              <a:ea typeface="PT Sans" panose="020B0503020203020204" pitchFamily="34" charset="0"/>
              <a:cs typeface="+mn-cs"/>
            </a:rPr>
          </a:br>
          <a:endParaRPr lang="en-GB" sz="1200">
            <a:effectLst/>
            <a:latin typeface="PT Sans" panose="020B0503020203020204" pitchFamily="34" charset="0"/>
            <a:ea typeface="PT Sans" panose="020B0503020203020204" pitchFamily="34" charset="0"/>
          </a:endParaRPr>
        </a:p>
        <a:p>
          <a:r>
            <a:rPr lang="en-US" sz="1200" b="0">
              <a:solidFill>
                <a:schemeClr val="tx1"/>
              </a:solidFill>
              <a:effectLst/>
              <a:latin typeface="PT Sans" panose="020B0503020203020204" pitchFamily="34" charset="0"/>
              <a:ea typeface="PT Sans" panose="020B0503020203020204" pitchFamily="34" charset="0"/>
              <a:cs typeface="+mn-cs"/>
            </a:rPr>
            <a:t>We offer </a:t>
          </a:r>
          <a:r>
            <a:rPr lang="en-US" sz="1200" b="0" u="sng">
              <a:solidFill>
                <a:srgbClr val="3C9948"/>
              </a:solidFill>
              <a:effectLst/>
              <a:latin typeface="PT Sans" panose="020B0503020203020204" pitchFamily="34" charset="0"/>
              <a:ea typeface="PT Sans" panose="020B0503020203020204" pitchFamily="34" charset="0"/>
              <a:cs typeface="+mn-cs"/>
            </a:rPr>
            <a:t>certified training courses</a:t>
          </a:r>
          <a:r>
            <a:rPr lang="en-US" sz="1200" b="0">
              <a:solidFill>
                <a:srgbClr val="3C9948"/>
              </a:solidFill>
              <a:effectLst/>
              <a:latin typeface="PT Sans" panose="020B0503020203020204" pitchFamily="34" charset="0"/>
              <a:ea typeface="PT Sans" panose="020B0503020203020204" pitchFamily="34" charset="0"/>
              <a:cs typeface="+mn-cs"/>
            </a:rPr>
            <a:t> </a:t>
          </a:r>
          <a:r>
            <a:rPr lang="en-US" sz="1200" b="0">
              <a:solidFill>
                <a:schemeClr val="tx1"/>
              </a:solidFill>
              <a:effectLst/>
              <a:latin typeface="PT Sans" panose="020B0503020203020204" pitchFamily="34" charset="0"/>
              <a:ea typeface="PT Sans" panose="020B0503020203020204" pitchFamily="34" charset="0"/>
              <a:cs typeface="+mn-cs"/>
            </a:rPr>
            <a:t>approved by the Institute of Leadership</a:t>
          </a:r>
          <a:r>
            <a:rPr lang="en-US" sz="1200" b="0" baseline="0">
              <a:solidFill>
                <a:schemeClr val="tx1"/>
              </a:solidFill>
              <a:effectLst/>
              <a:latin typeface="PT Sans" panose="020B0503020203020204" pitchFamily="34" charset="0"/>
              <a:ea typeface="PT Sans" panose="020B0503020203020204" pitchFamily="34" charset="0"/>
              <a:cs typeface="+mn-cs"/>
            </a:rPr>
            <a:t> and Management (ILM)</a:t>
          </a:r>
          <a:r>
            <a:rPr lang="en-US" sz="1200" b="0">
              <a:solidFill>
                <a:schemeClr val="tx1"/>
              </a:solidFill>
              <a:effectLst/>
              <a:latin typeface="PT Sans" panose="020B0503020203020204" pitchFamily="34" charset="0"/>
              <a:ea typeface="PT Sans" panose="020B0503020203020204" pitchFamily="34" charset="0"/>
              <a:cs typeface="+mn-cs"/>
            </a:rPr>
            <a:t> that will equip you with advanced knowledge</a:t>
          </a:r>
          <a:r>
            <a:rPr lang="en-US" sz="1200" b="0" baseline="0">
              <a:solidFill>
                <a:schemeClr val="tx1"/>
              </a:solidFill>
              <a:effectLst/>
              <a:latin typeface="PT Sans" panose="020B0503020203020204" pitchFamily="34" charset="0"/>
              <a:ea typeface="PT Sans" panose="020B0503020203020204" pitchFamily="34" charset="0"/>
              <a:cs typeface="+mn-cs"/>
            </a:rPr>
            <a:t> and</a:t>
          </a:r>
          <a:r>
            <a:rPr lang="en-US" sz="1200" b="0">
              <a:solidFill>
                <a:schemeClr val="tx1"/>
              </a:solidFill>
              <a:effectLst/>
              <a:latin typeface="PT Sans" panose="020B0503020203020204" pitchFamily="34" charset="0"/>
              <a:ea typeface="PT Sans" panose="020B0503020203020204" pitchFamily="34" charset="0"/>
              <a:cs typeface="+mn-cs"/>
            </a:rPr>
            <a:t> confidence to manage sustainability impacts and the competitive edge you need, to lead in Sustainability.</a:t>
          </a:r>
          <a:endParaRPr lang="en-GB" sz="1200">
            <a:effectLst/>
            <a:latin typeface="PT Sans" panose="020B0503020203020204" pitchFamily="34" charset="0"/>
            <a:ea typeface="PT Sans" panose="020B0503020203020204" pitchFamily="34" charset="0"/>
          </a:endParaRPr>
        </a:p>
        <a:p>
          <a:r>
            <a:rPr lang="en-US" sz="1200" b="0">
              <a:solidFill>
                <a:schemeClr val="tx1"/>
              </a:solidFill>
              <a:effectLst/>
              <a:latin typeface="PT Sans" panose="020B0503020203020204" pitchFamily="34" charset="0"/>
              <a:ea typeface="PT Sans" panose="020B0503020203020204" pitchFamily="34" charset="0"/>
              <a:cs typeface="+mn-cs"/>
            </a:rPr>
            <a:t>Our In house training programs can be tailored to meet the unique needs of your company and employees.</a:t>
          </a:r>
          <a:endParaRPr lang="en-GB" sz="1200">
            <a:effectLst/>
            <a:latin typeface="PT Sans" panose="020B0503020203020204" pitchFamily="34" charset="0"/>
            <a:ea typeface="PT Sans" panose="020B0503020203020204" pitchFamily="34" charset="0"/>
          </a:endParaRPr>
        </a:p>
        <a:p>
          <a:endParaRPr lang="en-US" sz="1200" b="0">
            <a:solidFill>
              <a:schemeClr val="tx1"/>
            </a:solidFill>
            <a:effectLst/>
            <a:latin typeface="PT Sans" panose="020B0503020203020204" pitchFamily="34" charset="0"/>
            <a:ea typeface="PT Sans" panose="020B0503020203020204" pitchFamily="34" charset="0"/>
            <a:cs typeface="+mn-cs"/>
          </a:endParaRPr>
        </a:p>
        <a:p>
          <a:r>
            <a:rPr lang="en-US" sz="1200" b="0">
              <a:solidFill>
                <a:schemeClr val="tx1"/>
              </a:solidFill>
              <a:effectLst/>
              <a:latin typeface="PT Sans" panose="020B0503020203020204" pitchFamily="34" charset="0"/>
              <a:ea typeface="PT Sans" panose="020B0503020203020204" pitchFamily="34" charset="0"/>
              <a:cs typeface="+mn-cs"/>
            </a:rPr>
            <a:t>You can benefit</a:t>
          </a:r>
          <a:r>
            <a:rPr lang="en-US" sz="1200" b="0" baseline="0">
              <a:solidFill>
                <a:schemeClr val="tx1"/>
              </a:solidFill>
              <a:effectLst/>
              <a:latin typeface="PT Sans" panose="020B0503020203020204" pitchFamily="34" charset="0"/>
              <a:ea typeface="PT Sans" panose="020B0503020203020204" pitchFamily="34" charset="0"/>
              <a:cs typeface="+mn-cs"/>
            </a:rPr>
            <a:t> from our partnership </a:t>
          </a:r>
          <a:r>
            <a:rPr lang="en-US" sz="1200" b="0">
              <a:solidFill>
                <a:schemeClr val="tx1"/>
              </a:solidFill>
              <a:effectLst/>
              <a:latin typeface="PT Sans" panose="020B0503020203020204" pitchFamily="34" charset="0"/>
              <a:ea typeface="PT Sans" panose="020B0503020203020204" pitchFamily="34" charset="0"/>
              <a:cs typeface="+mn-cs"/>
            </a:rPr>
            <a:t>with the prestigious Institute of Leadership and Management (ILM) and enhance your Sustainability skills.</a:t>
          </a:r>
          <a:endParaRPr lang="en-GB" sz="1200">
            <a:effectLst/>
            <a:latin typeface="PT Sans" panose="020B0503020203020204" pitchFamily="34" charset="0"/>
            <a:ea typeface="PT Sans" panose="020B0503020203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l-GR" sz="1200" b="0">
            <a:solidFill>
              <a:sysClr val="windowText" lastClr="000000"/>
            </a:solidFill>
            <a:effectLst/>
            <a:latin typeface="PT Sans" panose="020B0503020203020204" pitchFamily="34" charset="0"/>
            <a:ea typeface="PT Sans" panose="020B0503020203020204" pitchFamily="34" charset="0"/>
            <a:cs typeface="Arial" panose="020B0604020202020204" pitchFamily="34" charset="0"/>
          </a:endParaRPr>
        </a:p>
      </xdr:txBody>
    </xdr:sp>
    <xdr:clientData/>
  </xdr:oneCellAnchor>
  <xdr:twoCellAnchor editAs="oneCell">
    <xdr:from>
      <xdr:col>0</xdr:col>
      <xdr:colOff>161925</xdr:colOff>
      <xdr:row>0</xdr:row>
      <xdr:rowOff>161925</xdr:rowOff>
    </xdr:from>
    <xdr:to>
      <xdr:col>0</xdr:col>
      <xdr:colOff>1956674</xdr:colOff>
      <xdr:row>3</xdr:row>
      <xdr:rowOff>163924</xdr:rowOff>
    </xdr:to>
    <xdr:pic>
      <xdr:nvPicPr>
        <xdr:cNvPr id="15" name="Picture 14">
          <a:extLst>
            <a:ext uri="{FF2B5EF4-FFF2-40B4-BE49-F238E27FC236}">
              <a16:creationId xmlns:a16="http://schemas.microsoft.com/office/drawing/2014/main" id="{6FBDB186-2A2E-481B-A79C-ED8B4BF7984F}"/>
            </a:ext>
          </a:extLst>
        </xdr:cNvPr>
        <xdr:cNvPicPr>
          <a:picLocks noChangeAspect="1"/>
        </xdr:cNvPicPr>
      </xdr:nvPicPr>
      <xdr:blipFill>
        <a:blip xmlns:r="http://schemas.openxmlformats.org/officeDocument/2006/relationships" r:embed="rId4"/>
        <a:stretch>
          <a:fillRect/>
        </a:stretch>
      </xdr:blipFill>
      <xdr:spPr>
        <a:xfrm>
          <a:off x="161925" y="161925"/>
          <a:ext cx="1794749" cy="516349"/>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0.33426</cdr:x>
      <cdr:y>0.33393</cdr:y>
    </cdr:from>
    <cdr:to>
      <cdr:x>0.46611</cdr:x>
      <cdr:y>0.38739</cdr:y>
    </cdr:to>
    <cdr:sp macro="" textlink="">
      <cdr:nvSpPr>
        <cdr:cNvPr id="21" name="Rectangle 20"/>
        <cdr:cNvSpPr/>
      </cdr:nvSpPr>
      <cdr:spPr>
        <a:xfrm xmlns:a="http://schemas.openxmlformats.org/drawingml/2006/main">
          <a:off x="3428999" y="1765300"/>
          <a:ext cx="1352550" cy="282575"/>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Communication</a:t>
          </a:r>
        </a:p>
      </cdr:txBody>
    </cdr:sp>
  </cdr:relSizeAnchor>
  <cdr:relSizeAnchor xmlns:cdr="http://schemas.openxmlformats.org/drawingml/2006/chartDrawing">
    <cdr:from>
      <cdr:x>0.35871</cdr:x>
      <cdr:y>0.62523</cdr:y>
    </cdr:from>
    <cdr:to>
      <cdr:x>0.45899</cdr:x>
      <cdr:y>0.67628</cdr:y>
    </cdr:to>
    <cdr:sp macro="" textlink="">
      <cdr:nvSpPr>
        <cdr:cNvPr id="22" name="Rectangle 21"/>
        <cdr:cNvSpPr/>
      </cdr:nvSpPr>
      <cdr:spPr>
        <a:xfrm xmlns:a="http://schemas.openxmlformats.org/drawingml/2006/main">
          <a:off x="3679825" y="3305174"/>
          <a:ext cx="1028700" cy="269875"/>
        </a:xfrm>
        <a:prstGeom xmlns:a="http://schemas.openxmlformats.org/drawingml/2006/main" prst="rect">
          <a:avLst/>
        </a:prstGeom>
        <a:solidFill xmlns:a="http://schemas.openxmlformats.org/drawingml/2006/main">
          <a:schemeClr val="bg1">
            <a:lumMod val="9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lang="en-US" sz="1200" b="1">
              <a:solidFill>
                <a:sysClr val="windowText" lastClr="000000"/>
              </a:solidFill>
              <a:latin typeface="PT Sans" panose="020B0503020203020204" pitchFamily="34" charset="0"/>
              <a:ea typeface="PT Sans" panose="020B0503020203020204" pitchFamily="34" charset="0"/>
              <a:cs typeface="Arial" panose="020B0604020202020204" pitchFamily="34" charset="0"/>
            </a:rPr>
            <a:t>Society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3:C40" headerRowCount="0" totalsRowShown="0" headerRowDxfId="9" dataDxfId="7" headerRowBorderDxfId="8" tableBorderDxfId="6" headerRowCellStyle="Explanatory Text" dataCellStyle="Explanatory Text">
  <tableColumns count="3">
    <tableColumn id="1" xr3:uid="{00000000-0010-0000-0000-000001000000}" name="Column1" headerRowDxfId="5" dataDxfId="4" dataCellStyle="Explanatory Text"/>
    <tableColumn id="2" xr3:uid="{00000000-0010-0000-0000-000002000000}" name="Column2" headerRowDxfId="3" dataDxfId="2" dataCellStyle="Explanatory Text"/>
    <tableColumn id="3" xr3:uid="{00000000-0010-0000-0000-000003000000}" name="Column3" headerRowDxfId="1" dataDxfId="0" dataCellStyle="Explanatory Tex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
  <sheetViews>
    <sheetView showGridLines="0" showRowColHeaders="0" zoomScale="90" zoomScaleNormal="90" zoomScaleSheetLayoutView="90" workbookViewId="0">
      <selection activeCell="D3" sqref="D3"/>
    </sheetView>
  </sheetViews>
  <sheetFormatPr defaultColWidth="9.109375" defaultRowHeight="14.4" x14ac:dyDescent="0.3"/>
  <cols>
    <col min="1" max="19" width="9.109375" style="12"/>
    <col min="20" max="20" width="9.109375" style="12" customWidth="1"/>
    <col min="21" max="16384" width="9.109375" style="12"/>
  </cols>
  <sheetData/>
  <sheetProtection algorithmName="SHA-512" hashValue="uaukDNBM/FRZrkbWonWp8qrvnyOAW6g+ULUFFkwh5gM9QhWZnsiXM7B3p4JJgUqect5i3myWbrOqiaD8Fk4oXw==" saltValue="RnoXWRREFD2a2l5+pEMhLQ==" spinCount="100000" sheet="1" objects="1" scenarios="1" selectLockedCells="1" selectUnlockedCells="1"/>
  <pageMargins left="0.7" right="0.7" top="0.75" bottom="0.75" header="0.3" footer="0.3"/>
  <pageSetup paperSize="9" scale="47"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W123"/>
  <sheetViews>
    <sheetView showGridLines="0" topLeftCell="B1" zoomScale="90" zoomScaleNormal="90" workbookViewId="0">
      <selection activeCell="B3" sqref="B3"/>
    </sheetView>
  </sheetViews>
  <sheetFormatPr defaultColWidth="9.109375" defaultRowHeight="14.4" x14ac:dyDescent="0.3"/>
  <cols>
    <col min="1" max="1" width="1.88671875" style="16" hidden="1" customWidth="1"/>
    <col min="2" max="2" width="106.88671875" style="20" bestFit="1" customWidth="1"/>
    <col min="3" max="3" width="73" style="17" customWidth="1"/>
    <col min="4" max="4" width="22.88671875" style="67" customWidth="1"/>
    <col min="5" max="5" width="9.109375" style="14"/>
    <col min="6" max="23" width="9.109375" style="15"/>
    <col min="24" max="16384" width="9.109375" style="16"/>
  </cols>
  <sheetData>
    <row r="1" spans="2:4" x14ac:dyDescent="0.3">
      <c r="D1" s="63"/>
    </row>
    <row r="2" spans="2:4" x14ac:dyDescent="0.3">
      <c r="D2" s="64"/>
    </row>
    <row r="3" spans="2:4" x14ac:dyDescent="0.3">
      <c r="D3" s="64"/>
    </row>
    <row r="4" spans="2:4" ht="16.8" thickBot="1" x14ac:dyDescent="0.35">
      <c r="C4" s="13" t="s">
        <v>75</v>
      </c>
      <c r="D4" s="64"/>
    </row>
    <row r="5" spans="2:4" ht="25.2" thickBot="1" x14ac:dyDescent="0.55000000000000004">
      <c r="B5" s="70" t="s">
        <v>67</v>
      </c>
      <c r="C5" s="71"/>
      <c r="D5" s="64"/>
    </row>
    <row r="6" spans="2:4" ht="16.8" thickBot="1" x14ac:dyDescent="0.35">
      <c r="B6" s="68" t="s">
        <v>0</v>
      </c>
      <c r="C6" s="69"/>
      <c r="D6" s="64"/>
    </row>
    <row r="7" spans="2:4" ht="15" thickBot="1" x14ac:dyDescent="0.35">
      <c r="B7" s="22" t="s">
        <v>1</v>
      </c>
      <c r="C7" s="23" t="s">
        <v>18</v>
      </c>
      <c r="D7" s="64">
        <f>IF(C7="YES, we have formal policies and procedures related to transparency",1,IF(C7="We are in the process of developing formal policies",0.7,IF(C7="NO",0.25,IF(C7="I do not know",0,0))))</f>
        <v>0</v>
      </c>
    </row>
    <row r="8" spans="2:4" ht="16.8" thickBot="1" x14ac:dyDescent="0.35">
      <c r="B8" s="68" t="s">
        <v>4</v>
      </c>
      <c r="C8" s="69"/>
      <c r="D8" s="64"/>
    </row>
    <row r="9" spans="2:4" ht="15" thickBot="1" x14ac:dyDescent="0.35">
      <c r="B9" s="22" t="s">
        <v>5</v>
      </c>
      <c r="C9" s="23" t="s">
        <v>18</v>
      </c>
      <c r="D9" s="64">
        <f>IF(C9="YES",1,IF(C9="Yes, but for some",0.7,IF(C9="NO",0.25,IF(C9="I do not know",0,0))))</f>
        <v>0</v>
      </c>
    </row>
    <row r="10" spans="2:4" ht="15" thickBot="1" x14ac:dyDescent="0.35">
      <c r="B10" s="22" t="s">
        <v>55</v>
      </c>
      <c r="C10" s="23" t="s">
        <v>18</v>
      </c>
      <c r="D10" s="64">
        <f>IF(C10="YES, we have formal mechanisms (policies and procedures)",1,IF(C10="We are in the process of developing formal mechanisms",0.7,IF(C10="NO",0.25,IF(C10="I do not know",0,0))))</f>
        <v>0</v>
      </c>
    </row>
    <row r="11" spans="2:4" ht="15" thickBot="1" x14ac:dyDescent="0.35">
      <c r="B11" s="22" t="s">
        <v>7</v>
      </c>
      <c r="C11" s="23" t="s">
        <v>18</v>
      </c>
      <c r="D11" s="64">
        <f>IF(C11="YES",1,IF(C11="We are in the process of appointing one",0.7,IF(C11="NO",0.25,IF(C11="I do not know",0,0))))</f>
        <v>0</v>
      </c>
    </row>
    <row r="12" spans="2:4" ht="16.8" thickBot="1" x14ac:dyDescent="0.35">
      <c r="B12" s="68" t="s">
        <v>9</v>
      </c>
      <c r="C12" s="69"/>
      <c r="D12" s="64"/>
    </row>
    <row r="13" spans="2:4" ht="15" thickBot="1" x14ac:dyDescent="0.35">
      <c r="B13" s="24" t="s">
        <v>135</v>
      </c>
      <c r="C13" s="23" t="s">
        <v>18</v>
      </c>
      <c r="D13" s="64">
        <f>IF(C13="YES",1,IF(C13="We are in the process of developing a corporate code of conduct",0.7,IF(C13="NO",0.25,IF(C13="I do not know",0,0))))</f>
        <v>0</v>
      </c>
    </row>
    <row r="14" spans="2:4" ht="15" thickBot="1" x14ac:dyDescent="0.35">
      <c r="B14" s="22" t="s">
        <v>11</v>
      </c>
      <c r="C14" s="23" t="s">
        <v>3</v>
      </c>
      <c r="D14" s="64">
        <f>IF(C14="Yes, we have a formal process",1,IF(C14="We are in the process of developing a formal process",0.7,IF(C14="NO",0.25,IF(C14="I do not know",0,0))))</f>
        <v>0</v>
      </c>
    </row>
    <row r="15" spans="2:4" ht="15" thickBot="1" x14ac:dyDescent="0.35">
      <c r="B15" s="22" t="s">
        <v>14</v>
      </c>
      <c r="C15" s="23" t="s">
        <v>3</v>
      </c>
      <c r="D15" s="64">
        <f>IF(C15="Yes, we have a formal process",1,IF(C15="We are in the process of developing a formal process",0.7,IF(C15="NO",0.25,IF(C15="I do not know",0,0))))</f>
        <v>0</v>
      </c>
    </row>
    <row r="16" spans="2:4" ht="15" thickBot="1" x14ac:dyDescent="0.35">
      <c r="B16" s="22" t="s">
        <v>108</v>
      </c>
      <c r="C16" s="23" t="s">
        <v>18</v>
      </c>
      <c r="D16" s="64">
        <f>IF(C16="YES",1,IF(C16="We are in the process of developing them",0.7,IF(C16="NO",0.25,IF(C16="I do not know",0,0))))</f>
        <v>0</v>
      </c>
    </row>
    <row r="17" spans="2:4" ht="16.8" thickBot="1" x14ac:dyDescent="0.35">
      <c r="B17" s="68" t="s">
        <v>15</v>
      </c>
      <c r="C17" s="69"/>
      <c r="D17" s="64"/>
    </row>
    <row r="18" spans="2:4" ht="15" thickBot="1" x14ac:dyDescent="0.35">
      <c r="B18" s="22" t="s">
        <v>16</v>
      </c>
      <c r="C18" s="23" t="s">
        <v>18</v>
      </c>
      <c r="D18" s="64">
        <f>IF(C18="YES",1,IF(C18="We are currently in the process of identifying our stakeholder groups",0.7,IF(C18="NO",0.25,IF(C18="I do not know",0,0))))</f>
        <v>0</v>
      </c>
    </row>
    <row r="19" spans="2:4" ht="15" thickBot="1" x14ac:dyDescent="0.35">
      <c r="B19" s="72" t="s">
        <v>121</v>
      </c>
      <c r="C19" s="73"/>
      <c r="D19" s="64"/>
    </row>
    <row r="20" spans="2:4" ht="15" thickBot="1" x14ac:dyDescent="0.35">
      <c r="B20" s="24" t="s">
        <v>137</v>
      </c>
      <c r="C20" s="25" t="s">
        <v>2</v>
      </c>
      <c r="D20" s="64">
        <f>IF(C20="YES",0.11,IF(C20="NO",0,0))</f>
        <v>0</v>
      </c>
    </row>
    <row r="21" spans="2:4" ht="15" thickBot="1" x14ac:dyDescent="0.35">
      <c r="B21" s="22" t="s">
        <v>138</v>
      </c>
      <c r="C21" s="25" t="s">
        <v>2</v>
      </c>
      <c r="D21" s="64">
        <f t="shared" ref="D21:D28" si="0">IF(C21="YES",0.11,IF(C21="NO",0,0))</f>
        <v>0</v>
      </c>
    </row>
    <row r="22" spans="2:4" ht="15" thickBot="1" x14ac:dyDescent="0.35">
      <c r="B22" s="24" t="s">
        <v>139</v>
      </c>
      <c r="C22" s="25" t="s">
        <v>2</v>
      </c>
      <c r="D22" s="64">
        <f t="shared" si="0"/>
        <v>0</v>
      </c>
    </row>
    <row r="23" spans="2:4" ht="15" thickBot="1" x14ac:dyDescent="0.35">
      <c r="B23" s="22" t="s">
        <v>140</v>
      </c>
      <c r="C23" s="25" t="s">
        <v>2</v>
      </c>
      <c r="D23" s="64">
        <f t="shared" si="0"/>
        <v>0</v>
      </c>
    </row>
    <row r="24" spans="2:4" ht="15" thickBot="1" x14ac:dyDescent="0.35">
      <c r="B24" s="22" t="s">
        <v>141</v>
      </c>
      <c r="C24" s="25" t="s">
        <v>2</v>
      </c>
      <c r="D24" s="64">
        <f t="shared" si="0"/>
        <v>0</v>
      </c>
    </row>
    <row r="25" spans="2:4" ht="15" thickBot="1" x14ac:dyDescent="0.35">
      <c r="B25" s="24" t="s">
        <v>142</v>
      </c>
      <c r="C25" s="25" t="s">
        <v>2</v>
      </c>
      <c r="D25" s="64">
        <f t="shared" si="0"/>
        <v>0</v>
      </c>
    </row>
    <row r="26" spans="2:4" ht="15" thickBot="1" x14ac:dyDescent="0.35">
      <c r="B26" s="24" t="s">
        <v>143</v>
      </c>
      <c r="C26" s="25" t="s">
        <v>2</v>
      </c>
      <c r="D26" s="64">
        <f t="shared" si="0"/>
        <v>0</v>
      </c>
    </row>
    <row r="27" spans="2:4" ht="15" thickBot="1" x14ac:dyDescent="0.35">
      <c r="B27" s="24" t="s">
        <v>144</v>
      </c>
      <c r="C27" s="25" t="s">
        <v>2</v>
      </c>
      <c r="D27" s="64">
        <f t="shared" si="0"/>
        <v>0</v>
      </c>
    </row>
    <row r="28" spans="2:4" ht="15" thickBot="1" x14ac:dyDescent="0.35">
      <c r="B28" s="24" t="s">
        <v>145</v>
      </c>
      <c r="C28" s="25" t="s">
        <v>2</v>
      </c>
      <c r="D28" s="64">
        <f t="shared" si="0"/>
        <v>0</v>
      </c>
    </row>
    <row r="29" spans="2:4" ht="15" thickBot="1" x14ac:dyDescent="0.35">
      <c r="B29" s="22"/>
      <c r="C29" s="26"/>
      <c r="D29" s="64">
        <f>SUM(D20:D28)</f>
        <v>0</v>
      </c>
    </row>
    <row r="30" spans="2:4" ht="15" thickBot="1" x14ac:dyDescent="0.35">
      <c r="B30" s="22" t="s">
        <v>109</v>
      </c>
      <c r="C30" s="23" t="s">
        <v>18</v>
      </c>
      <c r="D30" s="64">
        <f>IF(C30="YES, we have formal methodology and guidelines",1,IF(C30="We are currently in the process of developing formal methodology and guidelines",0.7,IF(C30="No it is done ad hoc",0.25,IF(C30="I do not know",0,0))))</f>
        <v>0</v>
      </c>
    </row>
    <row r="31" spans="2:4" ht="15" thickBot="1" x14ac:dyDescent="0.35">
      <c r="B31" s="22" t="s">
        <v>82</v>
      </c>
      <c r="C31" s="23" t="s">
        <v>18</v>
      </c>
      <c r="D31" s="64">
        <f>IF(C31="YES",1,IF(C31="We are in the process of developing a measurement system",0.7,IF(C31="NO",0.25,IF(C31="I do not know",0,0))))</f>
        <v>0</v>
      </c>
    </row>
    <row r="32" spans="2:4" ht="15" thickBot="1" x14ac:dyDescent="0.35">
      <c r="B32" s="74"/>
      <c r="C32" s="75"/>
      <c r="D32" s="65">
        <f>SUM(D29,D30:D31,D18,D7:D16)/12</f>
        <v>0</v>
      </c>
    </row>
    <row r="33" spans="2:4" ht="25.2" thickBot="1" x14ac:dyDescent="0.55000000000000004">
      <c r="B33" s="70" t="s">
        <v>103</v>
      </c>
      <c r="C33" s="71"/>
      <c r="D33" s="64"/>
    </row>
    <row r="34" spans="2:4" ht="16.8" thickBot="1" x14ac:dyDescent="0.35">
      <c r="B34" s="68" t="s">
        <v>102</v>
      </c>
      <c r="C34" s="69"/>
      <c r="D34" s="64"/>
    </row>
    <row r="35" spans="2:4" ht="15" thickBot="1" x14ac:dyDescent="0.35">
      <c r="B35" s="22" t="s">
        <v>20</v>
      </c>
      <c r="C35" s="23" t="s">
        <v>18</v>
      </c>
      <c r="D35" s="64">
        <f>IF(C35="YES",1,IF(C35="We are currently in the process of developing",0.7,IF(C35="NO",0.25,IF(C35="I do not know",0,0))))</f>
        <v>0</v>
      </c>
    </row>
    <row r="36" spans="2:4" ht="15" thickBot="1" x14ac:dyDescent="0.35">
      <c r="B36" s="22" t="s">
        <v>22</v>
      </c>
      <c r="C36" s="23" t="s">
        <v>18</v>
      </c>
      <c r="D36" s="64">
        <f>IF(C36="YES",1,IF(C36="We are currently in the process of developing",0.7,IF(C36="NO",0.25,IF(C36="I do not know",0,0))))</f>
        <v>0</v>
      </c>
    </row>
    <row r="37" spans="2:4" ht="15" thickBot="1" x14ac:dyDescent="0.35">
      <c r="B37" s="22" t="s">
        <v>23</v>
      </c>
      <c r="C37" s="23" t="s">
        <v>18</v>
      </c>
      <c r="D37" s="64">
        <f>IF(C37="YES",1,IF(C37="We are currently in the process of developing",0.7,IF(C37="NO",0.25,IF(C37="I do not know",0,0))))</f>
        <v>0</v>
      </c>
    </row>
    <row r="38" spans="2:4" ht="15" thickBot="1" x14ac:dyDescent="0.35">
      <c r="B38" s="22" t="s">
        <v>81</v>
      </c>
      <c r="C38" s="23" t="s">
        <v>18</v>
      </c>
      <c r="D38" s="64">
        <f>IF(C38="YES",1,IF(C38="We are in the process of developing a measurement system",0.7,IF(C38="NO",0.25,IF(C38="I do not know",0,0))))</f>
        <v>0</v>
      </c>
    </row>
    <row r="39" spans="2:4" ht="16.8" thickBot="1" x14ac:dyDescent="0.35">
      <c r="B39" s="68" t="s">
        <v>118</v>
      </c>
      <c r="C39" s="69"/>
      <c r="D39" s="64"/>
    </row>
    <row r="40" spans="2:4" ht="15" thickBot="1" x14ac:dyDescent="0.35">
      <c r="B40" s="22" t="s">
        <v>24</v>
      </c>
      <c r="C40" s="23" t="s">
        <v>18</v>
      </c>
      <c r="D40" s="64">
        <f>IF(C40="YES",1,IF(C40="We are currently in the process of developing",0.7,IF(C40="NO",0.25,IF(C40="I do not know",0,0))))</f>
        <v>0</v>
      </c>
    </row>
    <row r="41" spans="2:4" ht="15" thickBot="1" x14ac:dyDescent="0.35">
      <c r="B41" s="22" t="s">
        <v>25</v>
      </c>
      <c r="C41" s="23" t="s">
        <v>18</v>
      </c>
      <c r="D41" s="64">
        <f>IF(C41="YES",1,IF(C41="We are currently in the process of developing",0.7,IF(C41="NO",0.25,IF(C41="I do not know",0,0))))</f>
        <v>0</v>
      </c>
    </row>
    <row r="42" spans="2:4" ht="15" thickBot="1" x14ac:dyDescent="0.35">
      <c r="B42" s="22" t="s">
        <v>26</v>
      </c>
      <c r="C42" s="23" t="s">
        <v>18</v>
      </c>
      <c r="D42" s="64">
        <f>IF(C42="YES",1,IF(C42="We are currently in the process of developing",0.7,IF(C42="We do not have such programs ",0.25,IF(C42="I do not know",0,0))))</f>
        <v>0</v>
      </c>
    </row>
    <row r="43" spans="2:4" ht="15" thickBot="1" x14ac:dyDescent="0.35">
      <c r="B43" s="22" t="s">
        <v>110</v>
      </c>
      <c r="C43" s="23" t="s">
        <v>18</v>
      </c>
      <c r="D43" s="64">
        <f>IF(C43="YES",1,IF(C43="We are in the process of developing a measurement system",0.7,IF(C43="NO",0.25,IF(C43="I do not know",0,0))))</f>
        <v>0</v>
      </c>
    </row>
    <row r="44" spans="2:4" ht="16.8" thickBot="1" x14ac:dyDescent="0.35">
      <c r="B44" s="68" t="s">
        <v>117</v>
      </c>
      <c r="C44" s="69"/>
      <c r="D44" s="64"/>
    </row>
    <row r="45" spans="2:4" ht="15" thickBot="1" x14ac:dyDescent="0.35">
      <c r="B45" s="22" t="s">
        <v>28</v>
      </c>
      <c r="C45" s="23" t="s">
        <v>18</v>
      </c>
      <c r="D45" s="64">
        <f>IF(C45="YES",1,IF(C45="We are currently in the process of developing",0.7,IF(C45="NO",0.25,IF(C45="I do not know",0,0))))</f>
        <v>0</v>
      </c>
    </row>
    <row r="46" spans="2:4" ht="15" thickBot="1" x14ac:dyDescent="0.35">
      <c r="B46" s="22" t="s">
        <v>29</v>
      </c>
      <c r="C46" s="23" t="s">
        <v>18</v>
      </c>
      <c r="D46" s="64">
        <f>IF(C46="YES",1,IF(C46="We are currently in the process of developing",0.7,IF(C46="NO",0.25,IF(C46="I do not know",0,0))))</f>
        <v>0</v>
      </c>
    </row>
    <row r="47" spans="2:4" ht="15" thickBot="1" x14ac:dyDescent="0.35">
      <c r="B47" s="22" t="s">
        <v>30</v>
      </c>
      <c r="C47" s="23" t="s">
        <v>18</v>
      </c>
      <c r="D47" s="64">
        <f>IF(C47="YES",1,IF(C47="We are currently in the process of developing",0.7,IF(C47="We do not have such programs ",0.25,IF(C47="I do not know",0,0))))</f>
        <v>0</v>
      </c>
    </row>
    <row r="48" spans="2:4" ht="15" thickBot="1" x14ac:dyDescent="0.35">
      <c r="B48" s="22" t="s">
        <v>80</v>
      </c>
      <c r="C48" s="23" t="s">
        <v>18</v>
      </c>
      <c r="D48" s="64">
        <f>IF(C48="YES",1,IF(C48="We are in the process of developing a measurement system",0.7,IF(C48="NO",0.25,IF(C48="I do not know",0,0))))</f>
        <v>0</v>
      </c>
    </row>
    <row r="49" spans="2:4" ht="15" thickBot="1" x14ac:dyDescent="0.35">
      <c r="B49" s="74"/>
      <c r="C49" s="75"/>
      <c r="D49" s="65">
        <f>SUM(D35:D48)/12</f>
        <v>0</v>
      </c>
    </row>
    <row r="50" spans="2:4" ht="25.2" thickBot="1" x14ac:dyDescent="0.55000000000000004">
      <c r="B50" s="70" t="s">
        <v>104</v>
      </c>
      <c r="C50" s="71"/>
      <c r="D50" s="64"/>
    </row>
    <row r="51" spans="2:4" ht="16.8" thickBot="1" x14ac:dyDescent="0.35">
      <c r="B51" s="68" t="s">
        <v>115</v>
      </c>
      <c r="C51" s="69"/>
      <c r="D51" s="64"/>
    </row>
    <row r="52" spans="2:4" ht="15" thickBot="1" x14ac:dyDescent="0.35">
      <c r="B52" s="22" t="s">
        <v>32</v>
      </c>
      <c r="C52" s="23" t="s">
        <v>18</v>
      </c>
      <c r="D52" s="64">
        <f>IF(C52="YES",1,IF(C52="We are currently in the process of developing",0.7,IF(C52="NO",0.25,IF(C52="I do not know",0,0))))</f>
        <v>0</v>
      </c>
    </row>
    <row r="53" spans="2:4" ht="16.8" thickBot="1" x14ac:dyDescent="0.35">
      <c r="B53" s="22" t="s">
        <v>136</v>
      </c>
      <c r="C53" s="23" t="s">
        <v>18</v>
      </c>
      <c r="D53" s="64">
        <f>IF(C53="YES",1,IF(C53="We are currently in the process of developing",0.7,IF(C53="NO",0.25,IF(C53="I do not know",0,0))))</f>
        <v>0</v>
      </c>
    </row>
    <row r="54" spans="2:4" ht="15" thickBot="1" x14ac:dyDescent="0.35">
      <c r="B54" s="22" t="s">
        <v>111</v>
      </c>
      <c r="C54" s="23" t="s">
        <v>18</v>
      </c>
      <c r="D54" s="64">
        <f>IF(C54="YES",1,IF(C54="We are in the process of developing a measurement system",0.7,IF(C54="NO",0.25,IF(C54="I do not know",0,0))))</f>
        <v>0</v>
      </c>
    </row>
    <row r="55" spans="2:4" ht="16.8" thickBot="1" x14ac:dyDescent="0.35">
      <c r="B55" s="68" t="s">
        <v>116</v>
      </c>
      <c r="C55" s="69"/>
      <c r="D55" s="64"/>
    </row>
    <row r="56" spans="2:4" ht="15" thickBot="1" x14ac:dyDescent="0.35">
      <c r="B56" s="22" t="s">
        <v>33</v>
      </c>
      <c r="C56" s="23" t="s">
        <v>18</v>
      </c>
      <c r="D56" s="64">
        <f>IF(C56="YES",1,IF(C56="We are currently in the process of developing",0.7,IF(C56="NO",0.25,IF(C56="I do not know",0,0))))</f>
        <v>0</v>
      </c>
    </row>
    <row r="57" spans="2:4" ht="15" thickBot="1" x14ac:dyDescent="0.35">
      <c r="B57" s="22" t="s">
        <v>34</v>
      </c>
      <c r="C57" s="23" t="s">
        <v>18</v>
      </c>
      <c r="D57" s="64">
        <f>IF(C57="YES",1,IF(C57="We are currently in the process of developing",0.7,IF(C57="NO",0.25,IF(C57="I do not know",0,0))))</f>
        <v>0</v>
      </c>
    </row>
    <row r="58" spans="2:4" ht="15" thickBot="1" x14ac:dyDescent="0.35">
      <c r="B58" s="22" t="s">
        <v>35</v>
      </c>
      <c r="C58" s="23" t="s">
        <v>18</v>
      </c>
      <c r="D58" s="64">
        <f>IF(C58="YES",1,IF(C58="We are currently in the process of developing",0.7,IF(C58="NO",0.25,IF(C58="I do not know",0,0))))</f>
        <v>0</v>
      </c>
    </row>
    <row r="59" spans="2:4" ht="15" thickBot="1" x14ac:dyDescent="0.35">
      <c r="B59" s="22" t="s">
        <v>79</v>
      </c>
      <c r="C59" s="23" t="s">
        <v>18</v>
      </c>
      <c r="D59" s="64">
        <f>IF(C59="YES",1,IF(C59="We are in the process of developing a measurement system",0.7,IF(C59="NO",0.25,IF(C59="I do not know",0,0))))</f>
        <v>0</v>
      </c>
    </row>
    <row r="60" spans="2:4" ht="15" thickBot="1" x14ac:dyDescent="0.35">
      <c r="B60" s="74"/>
      <c r="C60" s="75"/>
      <c r="D60" s="65">
        <f>SUM(D52:D59)/7</f>
        <v>0</v>
      </c>
    </row>
    <row r="61" spans="2:4" ht="25.2" thickBot="1" x14ac:dyDescent="0.55000000000000004">
      <c r="B61" s="70" t="s">
        <v>105</v>
      </c>
      <c r="C61" s="71"/>
      <c r="D61" s="64"/>
    </row>
    <row r="62" spans="2:4" ht="16.8" thickBot="1" x14ac:dyDescent="0.35">
      <c r="B62" s="68" t="s">
        <v>112</v>
      </c>
      <c r="C62" s="69"/>
      <c r="D62" s="64"/>
    </row>
    <row r="63" spans="2:4" ht="15" thickBot="1" x14ac:dyDescent="0.35">
      <c r="B63" s="22" t="s">
        <v>36</v>
      </c>
      <c r="C63" s="23" t="s">
        <v>18</v>
      </c>
      <c r="D63" s="64">
        <f>IF(C63="YES",1,IF(C63="We are currently in the process of developing",0.7,IF(C63="NO",0.25,IF(C63="I do not know",0,0))))</f>
        <v>0</v>
      </c>
    </row>
    <row r="64" spans="2:4" ht="15" thickBot="1" x14ac:dyDescent="0.35">
      <c r="B64" s="22" t="s">
        <v>37</v>
      </c>
      <c r="C64" s="23" t="s">
        <v>18</v>
      </c>
      <c r="D64" s="64">
        <f>IF(C64="YES",1,IF(C64="We are currently in the process of developing",0.7,IF(C64="NO",0.25,IF(C64="I do not know",0,0))))</f>
        <v>0</v>
      </c>
    </row>
    <row r="65" spans="2:4" ht="15" thickBot="1" x14ac:dyDescent="0.35">
      <c r="B65" s="22" t="s">
        <v>38</v>
      </c>
      <c r="C65" s="23" t="s">
        <v>18</v>
      </c>
      <c r="D65" s="64">
        <f>IF(C65="YES",1,IF(C65="We are currently in the process of developing",0.7,IF(C65="NO",0.25,IF(C65="I do not know",0,0))))</f>
        <v>0</v>
      </c>
    </row>
    <row r="66" spans="2:4" ht="15" thickBot="1" x14ac:dyDescent="0.35">
      <c r="B66" s="22" t="s">
        <v>39</v>
      </c>
      <c r="C66" s="23" t="s">
        <v>18</v>
      </c>
      <c r="D66" s="64">
        <f>IF(C66="YES",1,IF(C66="We are currently in the process of developing",0.7,IF(C66="NO",0.25,IF(C66="I do not know",0,0))))</f>
        <v>0</v>
      </c>
    </row>
    <row r="67" spans="2:4" ht="15" thickBot="1" x14ac:dyDescent="0.35">
      <c r="B67" s="22" t="s">
        <v>134</v>
      </c>
      <c r="C67" s="23" t="s">
        <v>18</v>
      </c>
      <c r="D67" s="64">
        <f>IF(C67="YES",1,IF(C67="We are in the process of developing a measurement system",0.7,IF(C67="NO",0.25,IF(C67="I do not know",0,0))))</f>
        <v>0</v>
      </c>
    </row>
    <row r="68" spans="2:4" ht="16.8" thickBot="1" x14ac:dyDescent="0.35">
      <c r="B68" s="68" t="s">
        <v>113</v>
      </c>
      <c r="C68" s="69"/>
      <c r="D68" s="64"/>
    </row>
    <row r="69" spans="2:4" ht="15" thickBot="1" x14ac:dyDescent="0.35">
      <c r="B69" s="22" t="s">
        <v>40</v>
      </c>
      <c r="C69" s="23" t="s">
        <v>18</v>
      </c>
      <c r="D69" s="64">
        <f>IF(C69="YES",1,IF(C69="We are currently in the process of developing",0.7,IF(C69="NO",0.25,IF(C69="I do not know",0,0))))</f>
        <v>0</v>
      </c>
    </row>
    <row r="70" spans="2:4" ht="15" thickBot="1" x14ac:dyDescent="0.35">
      <c r="B70" s="22" t="s">
        <v>41</v>
      </c>
      <c r="C70" s="23" t="s">
        <v>18</v>
      </c>
      <c r="D70" s="64">
        <f>IF(C70="YES",1,IF(C70="We are currently in the process of developing",0.7,IF(C70="NO",0.25,IF(C70="I do not know",0,0))))</f>
        <v>0</v>
      </c>
    </row>
    <row r="71" spans="2:4" ht="15" thickBot="1" x14ac:dyDescent="0.35">
      <c r="B71" s="22" t="s">
        <v>42</v>
      </c>
      <c r="C71" s="23" t="s">
        <v>18</v>
      </c>
      <c r="D71" s="64">
        <f>IF(C71="YES",1,IF(C71="We are currently in the process of developing",0.7,IF(C71="NO",0.25,IF(C71="I do not know",0,0))))</f>
        <v>0</v>
      </c>
    </row>
    <row r="72" spans="2:4" ht="15" thickBot="1" x14ac:dyDescent="0.35">
      <c r="B72" s="22" t="s">
        <v>78</v>
      </c>
      <c r="C72" s="23" t="s">
        <v>18</v>
      </c>
      <c r="D72" s="64">
        <f>IF(C72="YES",1,IF(C72="We are in the process of developing a measurement system",0.7,IF(C72="NO",0.25,IF(C72="I do not know",0,0))))</f>
        <v>0</v>
      </c>
    </row>
    <row r="73" spans="2:4" ht="16.8" thickBot="1" x14ac:dyDescent="0.35">
      <c r="B73" s="68" t="s">
        <v>114</v>
      </c>
      <c r="C73" s="69"/>
      <c r="D73" s="64"/>
    </row>
    <row r="74" spans="2:4" ht="15" thickBot="1" x14ac:dyDescent="0.35">
      <c r="B74" s="22" t="s">
        <v>65</v>
      </c>
      <c r="C74" s="23" t="s">
        <v>18</v>
      </c>
      <c r="D74" s="64">
        <f>IF(C74="YES",1,IF(C74="We are currently in the process of developing",0.7,IF(C74="NO",0.25,IF(C74="I do not know",0,0))))</f>
        <v>0</v>
      </c>
    </row>
    <row r="75" spans="2:4" ht="15" thickBot="1" x14ac:dyDescent="0.35">
      <c r="B75" s="22" t="s">
        <v>43</v>
      </c>
      <c r="C75" s="23" t="s">
        <v>18</v>
      </c>
      <c r="D75" s="64">
        <f>IF(C75="YES",1,IF(C75="We are currently in the process of developing",0.7,IF(C75="NO",0.25,IF(C75="I do not know",0,0))))</f>
        <v>0</v>
      </c>
    </row>
    <row r="76" spans="2:4" ht="15" thickBot="1" x14ac:dyDescent="0.35">
      <c r="B76" s="22" t="s">
        <v>44</v>
      </c>
      <c r="C76" s="23" t="s">
        <v>18</v>
      </c>
      <c r="D76" s="64">
        <f>IF(C76="YES",1,IF(C76="We are currently in the process of developing",0.7,IF(C76="NO",0.25,IF(C76="I do not know",0,0))))</f>
        <v>0</v>
      </c>
    </row>
    <row r="77" spans="2:4" ht="15" thickBot="1" x14ac:dyDescent="0.35">
      <c r="B77" s="22" t="s">
        <v>77</v>
      </c>
      <c r="C77" s="23" t="s">
        <v>18</v>
      </c>
      <c r="D77" s="64">
        <f>IF(C77="YES",1,IF(C77="We are in the process of developing a measurement system",0.7,IF(C77="NO",0.25,IF(C77="I do not know",0,0))))</f>
        <v>0</v>
      </c>
    </row>
    <row r="78" spans="2:4" ht="16.8" thickBot="1" x14ac:dyDescent="0.35">
      <c r="B78" s="68" t="s">
        <v>119</v>
      </c>
      <c r="C78" s="69"/>
      <c r="D78" s="64"/>
    </row>
    <row r="79" spans="2:4" ht="15" thickBot="1" x14ac:dyDescent="0.35">
      <c r="B79" s="22" t="s">
        <v>45</v>
      </c>
      <c r="C79" s="23" t="s">
        <v>18</v>
      </c>
      <c r="D79" s="64">
        <f>IF(C79="YES",1,IF(C79="We are currently in the process of developing",0.7,IF(C79="NO",0.25,IF(C79="I do not know",0,0))))</f>
        <v>0</v>
      </c>
    </row>
    <row r="80" spans="2:4" ht="15" thickBot="1" x14ac:dyDescent="0.35">
      <c r="B80" s="22" t="s">
        <v>120</v>
      </c>
      <c r="C80" s="23" t="s">
        <v>18</v>
      </c>
      <c r="D80" s="64">
        <f>IF(C80="YES",1,IF(C80="We are currently in the process of developing",0.7,IF(C80="NO",0.25,IF(C80="I do not know",0,0))))</f>
        <v>0</v>
      </c>
    </row>
    <row r="81" spans="2:5" ht="15" thickBot="1" x14ac:dyDescent="0.35">
      <c r="B81" s="22" t="s">
        <v>46</v>
      </c>
      <c r="C81" s="23" t="s">
        <v>18</v>
      </c>
      <c r="D81" s="64">
        <f>IF(C81="YES",1,IF(C81="We are currently in the process of developing",0.7,IF(C81="NO",0.25,IF(C81="I do not know",0,0))))</f>
        <v>0</v>
      </c>
    </row>
    <row r="82" spans="2:5" ht="15" thickBot="1" x14ac:dyDescent="0.35">
      <c r="B82" s="22" t="s">
        <v>76</v>
      </c>
      <c r="C82" s="23" t="s">
        <v>18</v>
      </c>
      <c r="D82" s="64">
        <f>IF(C82="YES",1,IF(C82="We are in the process of developing a measurement system",0.7,IF(C82="NO",0.25,IF(C82="I do not know",0,0))))</f>
        <v>0</v>
      </c>
    </row>
    <row r="83" spans="2:5" ht="15" thickBot="1" x14ac:dyDescent="0.35">
      <c r="B83" s="74"/>
      <c r="C83" s="75"/>
      <c r="D83" s="65">
        <f>SUM(D63:D82)/17</f>
        <v>0</v>
      </c>
    </row>
    <row r="84" spans="2:5" ht="25.2" thickBot="1" x14ac:dyDescent="0.55000000000000004">
      <c r="B84" s="70" t="s">
        <v>106</v>
      </c>
      <c r="C84" s="71"/>
      <c r="D84" s="64"/>
    </row>
    <row r="85" spans="2:5" ht="16.8" thickBot="1" x14ac:dyDescent="0.35">
      <c r="B85" s="68" t="s">
        <v>73</v>
      </c>
      <c r="C85" s="69"/>
      <c r="D85" s="64"/>
    </row>
    <row r="86" spans="2:5" ht="15" thickBot="1" x14ac:dyDescent="0.35">
      <c r="B86" s="22" t="s">
        <v>47</v>
      </c>
      <c r="C86" s="23" t="s">
        <v>18</v>
      </c>
      <c r="D86" s="64">
        <f>IF(C86="YES",1,IF(C86="We are currently in the process of developing",0.7,IF(C86="NO",0.25,IF(C86="I do not know",0,0))))</f>
        <v>0</v>
      </c>
    </row>
    <row r="87" spans="2:5" ht="15" thickBot="1" x14ac:dyDescent="0.35">
      <c r="B87" s="22" t="s">
        <v>48</v>
      </c>
      <c r="C87" s="23" t="s">
        <v>18</v>
      </c>
      <c r="D87" s="64">
        <f>IF(C87="YES",1,IF(C87="We are currently in the process of developing",0.7,IF(C87="NO",0.25,IF(C87="I do not know",0,0))))</f>
        <v>0</v>
      </c>
    </row>
    <row r="88" spans="2:5" ht="15" thickBot="1" x14ac:dyDescent="0.35">
      <c r="B88" s="22" t="s">
        <v>49</v>
      </c>
      <c r="C88" s="23" t="s">
        <v>18</v>
      </c>
      <c r="D88" s="64">
        <f>IF(C88="YES",1,IF(C88="We are in the process of developing a measurement system",0.7,IF(C88="NO",0.25,IF(C88="I do not know",0,0))))</f>
        <v>0</v>
      </c>
    </row>
    <row r="89" spans="2:5" ht="15" thickBot="1" x14ac:dyDescent="0.35">
      <c r="B89" s="74"/>
      <c r="C89" s="75"/>
      <c r="D89" s="65">
        <f>SUM(D86:D88)/3</f>
        <v>0</v>
      </c>
    </row>
    <row r="90" spans="2:5" ht="25.2" thickBot="1" x14ac:dyDescent="0.55000000000000004">
      <c r="B90" s="70" t="s">
        <v>50</v>
      </c>
      <c r="C90" s="71"/>
      <c r="D90" s="64"/>
    </row>
    <row r="91" spans="2:5" ht="16.8" thickBot="1" x14ac:dyDescent="0.35">
      <c r="B91" s="68" t="s">
        <v>107</v>
      </c>
      <c r="C91" s="69"/>
      <c r="D91" s="64"/>
    </row>
    <row r="92" spans="2:5" ht="15" thickBot="1" x14ac:dyDescent="0.35">
      <c r="B92" s="22" t="s">
        <v>31</v>
      </c>
      <c r="C92" s="23" t="s">
        <v>18</v>
      </c>
      <c r="D92" s="64">
        <f>IF(C92="YES",1,IF(C92="We are currently in the process of developing",0.7,IF(C92="NO",0.25,IF(C92="I do not know",0,0))))</f>
        <v>0</v>
      </c>
    </row>
    <row r="93" spans="2:5" ht="15" thickBot="1" x14ac:dyDescent="0.35">
      <c r="B93" s="22" t="s">
        <v>83</v>
      </c>
      <c r="C93" s="23" t="s">
        <v>18</v>
      </c>
      <c r="D93" s="64">
        <f>IF(C93="YES",1,IF(C93="We are currently in the process of developing",0.7,IF(C93="NO",0.25,IF(C93="I do not know",0,0))))</f>
        <v>0</v>
      </c>
    </row>
    <row r="94" spans="2:5" ht="15" thickBot="1" x14ac:dyDescent="0.35">
      <c r="B94" s="72" t="s">
        <v>124</v>
      </c>
      <c r="C94" s="73"/>
      <c r="D94" s="64"/>
    </row>
    <row r="95" spans="2:5" ht="15" thickBot="1" x14ac:dyDescent="0.35">
      <c r="B95" s="24" t="s">
        <v>153</v>
      </c>
      <c r="C95" s="25" t="s">
        <v>2</v>
      </c>
      <c r="D95" s="64">
        <f>IF(C95="YES",0.125,IF(C95="NO",0,0))</f>
        <v>0</v>
      </c>
    </row>
    <row r="96" spans="2:5" ht="15" thickBot="1" x14ac:dyDescent="0.35">
      <c r="B96" s="24" t="s">
        <v>152</v>
      </c>
      <c r="C96" s="25" t="s">
        <v>2</v>
      </c>
      <c r="D96" s="64">
        <f t="shared" ref="D96:D102" si="1">IF(C96="YES",0.125,IF(C96="NO",0,0))</f>
        <v>0</v>
      </c>
      <c r="E96" s="18"/>
    </row>
    <row r="97" spans="2:5" ht="15" thickBot="1" x14ac:dyDescent="0.35">
      <c r="B97" s="24" t="s">
        <v>151</v>
      </c>
      <c r="C97" s="25" t="s">
        <v>2</v>
      </c>
      <c r="D97" s="64">
        <f t="shared" si="1"/>
        <v>0</v>
      </c>
    </row>
    <row r="98" spans="2:5" ht="15" thickBot="1" x14ac:dyDescent="0.35">
      <c r="B98" s="24" t="s">
        <v>150</v>
      </c>
      <c r="C98" s="25" t="s">
        <v>2</v>
      </c>
      <c r="D98" s="64">
        <f t="shared" si="1"/>
        <v>0</v>
      </c>
    </row>
    <row r="99" spans="2:5" ht="15" thickBot="1" x14ac:dyDescent="0.35">
      <c r="B99" s="24" t="s">
        <v>149</v>
      </c>
      <c r="C99" s="25" t="s">
        <v>2</v>
      </c>
      <c r="D99" s="64">
        <f t="shared" si="1"/>
        <v>0</v>
      </c>
    </row>
    <row r="100" spans="2:5" ht="15" thickBot="1" x14ac:dyDescent="0.35">
      <c r="B100" s="24" t="s">
        <v>148</v>
      </c>
      <c r="C100" s="25" t="s">
        <v>2</v>
      </c>
      <c r="D100" s="64">
        <f t="shared" si="1"/>
        <v>0</v>
      </c>
    </row>
    <row r="101" spans="2:5" ht="15" thickBot="1" x14ac:dyDescent="0.35">
      <c r="B101" s="24" t="s">
        <v>147</v>
      </c>
      <c r="C101" s="25" t="s">
        <v>2</v>
      </c>
      <c r="D101" s="64">
        <f t="shared" si="1"/>
        <v>0</v>
      </c>
    </row>
    <row r="102" spans="2:5" ht="15" thickBot="1" x14ac:dyDescent="0.35">
      <c r="B102" s="24" t="s">
        <v>146</v>
      </c>
      <c r="C102" s="25" t="s">
        <v>2</v>
      </c>
      <c r="D102" s="64">
        <f t="shared" si="1"/>
        <v>0</v>
      </c>
      <c r="E102" s="14">
        <f>SUM(D95:D102)</f>
        <v>0</v>
      </c>
    </row>
    <row r="103" spans="2:5" ht="15" thickBot="1" x14ac:dyDescent="0.35">
      <c r="B103" s="22" t="s">
        <v>126</v>
      </c>
      <c r="C103" s="23" t="s">
        <v>18</v>
      </c>
      <c r="D103" s="64">
        <f>IF(C103="YES",1,IF(C103="Only Internally communicated",0.7,IF(C103="NO",0.25,IF(C103="I do not know",0,0))))</f>
        <v>0</v>
      </c>
      <c r="E103" s="18">
        <f>AVERAGE(D104,D89,D83,D60,D49,D32)</f>
        <v>0</v>
      </c>
    </row>
    <row r="104" spans="2:5" x14ac:dyDescent="0.3">
      <c r="D104" s="65">
        <f>SUM(D103,E102,D93,D92)/4</f>
        <v>0</v>
      </c>
    </row>
    <row r="105" spans="2:5" x14ac:dyDescent="0.3">
      <c r="D105" s="64"/>
    </row>
    <row r="106" spans="2:5" x14ac:dyDescent="0.3">
      <c r="D106" s="64"/>
    </row>
    <row r="107" spans="2:5" x14ac:dyDescent="0.3">
      <c r="D107" s="64"/>
    </row>
    <row r="108" spans="2:5" ht="15" thickBot="1" x14ac:dyDescent="0.35">
      <c r="B108" s="45"/>
      <c r="C108" s="19"/>
      <c r="D108" s="66"/>
    </row>
    <row r="123" spans="2:5" x14ac:dyDescent="0.3">
      <c r="B123" s="21"/>
      <c r="C123" s="16"/>
      <c r="E123" s="18"/>
    </row>
  </sheetData>
  <sheetProtection selectLockedCells="1"/>
  <dataConsolidate/>
  <mergeCells count="28">
    <mergeCell ref="B5:C5"/>
    <mergeCell ref="B94:C94"/>
    <mergeCell ref="B83:C83"/>
    <mergeCell ref="B60:C60"/>
    <mergeCell ref="B49:C49"/>
    <mergeCell ref="B32:C32"/>
    <mergeCell ref="B19:C19"/>
    <mergeCell ref="B78:C78"/>
    <mergeCell ref="B85:C85"/>
    <mergeCell ref="B91:C91"/>
    <mergeCell ref="B89:C89"/>
    <mergeCell ref="B90:C90"/>
    <mergeCell ref="B84:C84"/>
    <mergeCell ref="B44:C44"/>
    <mergeCell ref="B51:C51"/>
    <mergeCell ref="B55:C55"/>
    <mergeCell ref="B62:C62"/>
    <mergeCell ref="B68:C68"/>
    <mergeCell ref="B73:C73"/>
    <mergeCell ref="B61:C61"/>
    <mergeCell ref="B50:C50"/>
    <mergeCell ref="B39:C39"/>
    <mergeCell ref="B33:C33"/>
    <mergeCell ref="B8:C8"/>
    <mergeCell ref="B6:C6"/>
    <mergeCell ref="B12:C12"/>
    <mergeCell ref="B17:C17"/>
    <mergeCell ref="B34:C34"/>
  </mergeCells>
  <dataValidations count="15">
    <dataValidation type="list" allowBlank="1" showInputMessage="1" showErrorMessage="1" sqref="C7" xr:uid="{00000000-0002-0000-0100-000000000000}">
      <formula1>options_1</formula1>
    </dataValidation>
    <dataValidation type="list" showInputMessage="1" showErrorMessage="1" sqref="C9" xr:uid="{00000000-0002-0000-0100-000001000000}">
      <formula1>options_2</formula1>
    </dataValidation>
    <dataValidation type="list" showInputMessage="1" showErrorMessage="1" sqref="C10" xr:uid="{00000000-0002-0000-0100-000002000000}">
      <formula1>options_3</formula1>
    </dataValidation>
    <dataValidation type="list" showInputMessage="1" showErrorMessage="1" sqref="C11" xr:uid="{00000000-0002-0000-0100-000003000000}">
      <formula1>options_4</formula1>
    </dataValidation>
    <dataValidation type="list" showInputMessage="1" showErrorMessage="1" sqref="C13" xr:uid="{00000000-0002-0000-0100-000004000000}">
      <formula1>options_5</formula1>
    </dataValidation>
    <dataValidation type="list" showInputMessage="1" showErrorMessage="1" sqref="C14" xr:uid="{00000000-0002-0000-0100-000005000000}">
      <formula1>options_6</formula1>
    </dataValidation>
    <dataValidation type="list" showInputMessage="1" showErrorMessage="1" sqref="C15" xr:uid="{00000000-0002-0000-0100-000006000000}">
      <formula1>options_7</formula1>
    </dataValidation>
    <dataValidation type="list" showInputMessage="1" showErrorMessage="1" sqref="C16" xr:uid="{00000000-0002-0000-0100-000007000000}">
      <formula1>options_8</formula1>
    </dataValidation>
    <dataValidation type="list" showInputMessage="1" showErrorMessage="1" sqref="C18" xr:uid="{00000000-0002-0000-0100-000008000000}">
      <formula1>options_9</formula1>
    </dataValidation>
    <dataValidation type="list" allowBlank="1" showInputMessage="1" showErrorMessage="1" sqref="C95:C102 C20:C28" xr:uid="{00000000-0002-0000-0100-000009000000}">
      <formula1>options_10</formula1>
    </dataValidation>
    <dataValidation type="list" allowBlank="1" showInputMessage="1" showErrorMessage="1" sqref="C30" xr:uid="{00000000-0002-0000-0100-00000A000000}">
      <formula1>options_11</formula1>
    </dataValidation>
    <dataValidation type="list" allowBlank="1" showInputMessage="1" showErrorMessage="1" sqref="C63:C66 C40:C41 C45:C46 C86:C87 C74:C76 C69:C71 C35:C37 C79:C81 C52:C53 C92:C93 C56:C58" xr:uid="{00000000-0002-0000-0100-00000B000000}">
      <formula1>options_12</formula1>
    </dataValidation>
    <dataValidation type="list" allowBlank="1" showInputMessage="1" showErrorMessage="1" sqref="C42 C47" xr:uid="{00000000-0002-0000-0100-00000C000000}">
      <formula1>options_13</formula1>
    </dataValidation>
    <dataValidation type="list" allowBlank="1" showInputMessage="1" showErrorMessage="1" sqref="C88 C31 C38 C43 C48 C54 C59 C67 C72 C77 C82" xr:uid="{00000000-0002-0000-0100-00000D000000}">
      <formula1>options_14</formula1>
    </dataValidation>
    <dataValidation type="list" allowBlank="1" showInputMessage="1" showErrorMessage="1" sqref="C103" xr:uid="{00000000-0002-0000-0100-00000E000000}">
      <formula1>options_17</formula1>
    </dataValidation>
  </dataValidations>
  <printOptions horizontalCentered="1" verticalCentered="1"/>
  <pageMargins left="0.25" right="0.25" top="0.28999999999999998" bottom="0.32" header="0.3" footer="0.3"/>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53"/>
  <sheetViews>
    <sheetView showGridLines="0" tabSelected="1" zoomScale="80" zoomScaleNormal="80" zoomScaleSheetLayoutView="80" workbookViewId="0">
      <selection activeCell="C40" sqref="C40"/>
    </sheetView>
  </sheetViews>
  <sheetFormatPr defaultColWidth="9.109375" defaultRowHeight="14.4" x14ac:dyDescent="0.3"/>
  <cols>
    <col min="1" max="1" width="31.88671875" style="28" customWidth="1"/>
    <col min="2" max="2" width="14.109375" style="28" customWidth="1"/>
    <col min="3" max="3" width="109.88671875" style="28" customWidth="1"/>
    <col min="4" max="16384" width="9.109375" style="28"/>
  </cols>
  <sheetData>
    <row r="1" spans="1:4" x14ac:dyDescent="0.3">
      <c r="A1" s="31"/>
      <c r="B1" s="32"/>
      <c r="C1" s="33"/>
      <c r="D1" s="27"/>
    </row>
    <row r="2" spans="1:4" x14ac:dyDescent="0.3">
      <c r="A2" s="34"/>
      <c r="B2" s="35"/>
      <c r="C2" s="36"/>
      <c r="D2" s="27"/>
    </row>
    <row r="3" spans="1:4" x14ac:dyDescent="0.3">
      <c r="A3" s="34"/>
      <c r="B3" s="35"/>
      <c r="C3" s="36"/>
      <c r="D3" s="27"/>
    </row>
    <row r="4" spans="1:4" x14ac:dyDescent="0.3">
      <c r="A4" s="34"/>
      <c r="B4" s="35"/>
      <c r="C4" s="36"/>
      <c r="D4" s="27"/>
    </row>
    <row r="5" spans="1:4" x14ac:dyDescent="0.3">
      <c r="A5" s="34"/>
      <c r="B5" s="35"/>
      <c r="C5" s="36"/>
      <c r="D5" s="27"/>
    </row>
    <row r="6" spans="1:4" x14ac:dyDescent="0.3">
      <c r="A6" s="34"/>
      <c r="B6" s="35"/>
      <c r="C6" s="36"/>
      <c r="D6" s="27"/>
    </row>
    <row r="7" spans="1:4" x14ac:dyDescent="0.3">
      <c r="A7" s="34"/>
      <c r="B7" s="35"/>
      <c r="C7" s="37"/>
    </row>
    <row r="8" spans="1:4" x14ac:dyDescent="0.3">
      <c r="A8" s="34"/>
      <c r="B8" s="35"/>
      <c r="C8" s="37"/>
    </row>
    <row r="9" spans="1:4" x14ac:dyDescent="0.3">
      <c r="A9" s="34"/>
      <c r="B9" s="35"/>
      <c r="C9" s="37"/>
    </row>
    <row r="10" spans="1:4" x14ac:dyDescent="0.3">
      <c r="A10" s="34"/>
      <c r="B10" s="35"/>
      <c r="C10" s="37"/>
    </row>
    <row r="11" spans="1:4" x14ac:dyDescent="0.3">
      <c r="A11" s="34"/>
      <c r="B11" s="35"/>
      <c r="C11" s="37"/>
    </row>
    <row r="12" spans="1:4" x14ac:dyDescent="0.3">
      <c r="A12" s="34"/>
      <c r="B12" s="35"/>
      <c r="C12" s="37"/>
    </row>
    <row r="13" spans="1:4" x14ac:dyDescent="0.3">
      <c r="A13" s="34"/>
      <c r="B13" s="35"/>
      <c r="C13" s="37"/>
    </row>
    <row r="14" spans="1:4" x14ac:dyDescent="0.3">
      <c r="A14" s="34"/>
      <c r="B14" s="35"/>
      <c r="C14" s="37"/>
    </row>
    <row r="15" spans="1:4" x14ac:dyDescent="0.3">
      <c r="A15" s="34"/>
      <c r="B15" s="35"/>
      <c r="C15" s="37"/>
    </row>
    <row r="16" spans="1:4" x14ac:dyDescent="0.3">
      <c r="A16" s="34"/>
      <c r="B16" s="35"/>
      <c r="C16" s="37"/>
    </row>
    <row r="17" spans="1:3" x14ac:dyDescent="0.3">
      <c r="A17" s="34"/>
      <c r="B17" s="35"/>
      <c r="C17" s="37"/>
    </row>
    <row r="18" spans="1:3" x14ac:dyDescent="0.3">
      <c r="A18" s="34"/>
      <c r="B18" s="35"/>
      <c r="C18" s="37"/>
    </row>
    <row r="19" spans="1:3" x14ac:dyDescent="0.3">
      <c r="A19" s="34"/>
      <c r="B19" s="35"/>
      <c r="C19" s="37"/>
    </row>
    <row r="20" spans="1:3" x14ac:dyDescent="0.3">
      <c r="A20" s="34"/>
      <c r="B20" s="35"/>
      <c r="C20" s="37"/>
    </row>
    <row r="21" spans="1:3" x14ac:dyDescent="0.3">
      <c r="A21" s="34"/>
      <c r="B21" s="35"/>
      <c r="C21" s="37"/>
    </row>
    <row r="22" spans="1:3" x14ac:dyDescent="0.3">
      <c r="A22" s="34"/>
      <c r="B22" s="35"/>
      <c r="C22" s="37"/>
    </row>
    <row r="23" spans="1:3" x14ac:dyDescent="0.3">
      <c r="A23" s="34"/>
      <c r="B23" s="35"/>
      <c r="C23" s="37"/>
    </row>
    <row r="24" spans="1:3" x14ac:dyDescent="0.3">
      <c r="A24" s="34"/>
      <c r="B24" s="35"/>
      <c r="C24" s="37"/>
    </row>
    <row r="25" spans="1:3" x14ac:dyDescent="0.3">
      <c r="A25" s="34"/>
      <c r="B25" s="35"/>
      <c r="C25" s="37"/>
    </row>
    <row r="26" spans="1:3" x14ac:dyDescent="0.3">
      <c r="A26" s="34"/>
      <c r="B26" s="35"/>
      <c r="C26" s="37"/>
    </row>
    <row r="27" spans="1:3" x14ac:dyDescent="0.3">
      <c r="A27" s="34"/>
      <c r="B27" s="35"/>
      <c r="C27" s="37"/>
    </row>
    <row r="28" spans="1:3" x14ac:dyDescent="0.3">
      <c r="A28" s="34"/>
      <c r="B28" s="35"/>
      <c r="C28" s="37"/>
    </row>
    <row r="29" spans="1:3" x14ac:dyDescent="0.3">
      <c r="A29" s="34"/>
      <c r="B29" s="35"/>
      <c r="C29" s="37"/>
    </row>
    <row r="30" spans="1:3" s="29" customFormat="1" ht="16.2" x14ac:dyDescent="0.35">
      <c r="A30" s="34"/>
      <c r="B30" s="35"/>
      <c r="C30" s="37"/>
    </row>
    <row r="31" spans="1:3" s="29" customFormat="1" ht="16.2" x14ac:dyDescent="0.35">
      <c r="A31" s="34"/>
      <c r="B31" s="35"/>
      <c r="C31" s="37"/>
    </row>
    <row r="32" spans="1:3" s="29" customFormat="1" ht="16.8" thickBot="1" x14ac:dyDescent="0.4">
      <c r="A32" s="34"/>
      <c r="B32" s="35"/>
      <c r="C32" s="37"/>
    </row>
    <row r="33" spans="1:3" s="29" customFormat="1" ht="35.25" customHeight="1" thickBot="1" x14ac:dyDescent="0.4">
      <c r="A33" s="53" t="s">
        <v>125</v>
      </c>
      <c r="B33" s="53" t="s">
        <v>100</v>
      </c>
      <c r="C33" s="53" t="s">
        <v>101</v>
      </c>
    </row>
    <row r="34" spans="1:3" ht="53.25" customHeight="1" thickBot="1" x14ac:dyDescent="0.35">
      <c r="A34" s="48" t="s">
        <v>67</v>
      </c>
      <c r="B34" s="42">
        <f>Sheet2!A29</f>
        <v>0</v>
      </c>
      <c r="C34" s="49" t="str">
        <f>IF(B34&gt;=0.7,Sheet2!B35,IF(AND(B34&lt;0.7, B34&gt;=0.5),Sheet2!B34,IF(AND(B34&lt;0.5, B34&gt;=0.25),Sheet2!B33,IF(B34&lt;0.25,Sheet2!B32,0))))</f>
        <v xml:space="preserve">The awareness of Sustainability in your organisation is limited. No commitment or participation is observed. </v>
      </c>
    </row>
    <row r="35" spans="1:3" ht="54.6" customHeight="1" thickBot="1" x14ac:dyDescent="0.35">
      <c r="A35" s="50" t="s">
        <v>122</v>
      </c>
      <c r="B35" s="43">
        <f>Sheet2!B29</f>
        <v>0</v>
      </c>
      <c r="C35" s="49" t="str">
        <f>IF(B35&gt;=0.7,Sheet2!B42,IF(AND(B35&lt;0.7, B35&gt;=0.5),Sheet2!B41,IF(AND(B35&lt;0.5, B35&gt;=0.25),Sheet2!B40,IF(B35&lt;0.25,Sheet2!B39,0))))</f>
        <v>There is confusion about what sustainability is really all about. Departments do not know what their role is, how they can contribute and what is expected of them.</v>
      </c>
    </row>
    <row r="36" spans="1:3" ht="55.5" customHeight="1" thickBot="1" x14ac:dyDescent="0.35">
      <c r="A36" s="50" t="s">
        <v>123</v>
      </c>
      <c r="B36" s="43">
        <f>Sheet2!C29</f>
        <v>0</v>
      </c>
      <c r="C36" s="49" t="str">
        <f>IF(B36&gt;=0.7,Sheet2!B49,IF(AND(B36&lt;0.7, B36&gt;=0.5),Sheet2!B48,IF(AND(B36&lt;0.5, B36&gt;=0.25),Sheet2!B47,IF(B36&lt;0.25,Sheet2!B46,0))))</f>
        <v>There is no awareness of the link between Sustainability and Product Responsibility and quality of service</v>
      </c>
    </row>
    <row r="37" spans="1:3" ht="68.25" customHeight="1" thickBot="1" x14ac:dyDescent="0.35">
      <c r="A37" s="50" t="s">
        <v>70</v>
      </c>
      <c r="B37" s="43">
        <f>Sheet2!D29</f>
        <v>0</v>
      </c>
      <c r="C37" s="49" t="str">
        <f>IF(B37&gt;=0.7,Sheet2!B56,IF(AND(B37&lt;0.7, B37&gt;=0.5),Sheet2!B55,IF(AND(B37&lt;0.5, B37&gt;=0.25),Sheet2!B54,IF(B37&lt;0.25,Sheet2!B53,0))))</f>
        <v>You are not aware of the impact your business has in the natural environment.</v>
      </c>
    </row>
    <row r="38" spans="1:3" ht="58.5" customHeight="1" thickBot="1" x14ac:dyDescent="0.35">
      <c r="A38" s="50" t="s">
        <v>71</v>
      </c>
      <c r="B38" s="43">
        <f>Sheet2!E29</f>
        <v>0</v>
      </c>
      <c r="C38" s="49" t="str">
        <f>IF(B38&gt;=0.7,Sheet2!B63,IF(AND(B38&lt;0.7, B38&gt;=0.5),Sheet2!B62,IF(AND(B38&lt;0.5, B38&gt;=0.25),Sheet2!B61,IF(B38&lt;0.25,Sheet2!B60,0))))</f>
        <v>You have limited understanding of the link between social impacts and organisational operations.</v>
      </c>
    </row>
    <row r="39" spans="1:3" s="30" customFormat="1" ht="55.5" customHeight="1" thickBot="1" x14ac:dyDescent="0.35">
      <c r="A39" s="51" t="s">
        <v>50</v>
      </c>
      <c r="B39" s="44">
        <f>Sheet2!F29</f>
        <v>0</v>
      </c>
      <c r="C39" s="52" t="str">
        <f>IF(B39&gt;=0.7,Sheet2!B70,IF(AND(B39&lt;0.7, B39&gt;=0.5),Sheet2!B69,IF(AND(B39&lt;0.5, B39&gt;=0.25),Sheet2!B68,IF(B39&lt;0.25,Sheet2!B67,0))))</f>
        <v>You have a fragmented picture of how communication is linked to Sustainability. You do not know if there are principles for communicating sustainability messages.</v>
      </c>
    </row>
    <row r="40" spans="1:3" s="30" customFormat="1" ht="150" customHeight="1" x14ac:dyDescent="0.3">
      <c r="A40" s="54" t="s">
        <v>74</v>
      </c>
      <c r="B40" s="55">
        <f>Sheet2!G29</f>
        <v>0</v>
      </c>
      <c r="C40" s="47" t="str">
        <f>IF(B40&gt;=0.91,Sheet2!B78,IF(AND(B40&lt;=0.9,B40&gt;=0.71),Sheet2!B77,IF(AND(B40&lt;=0.7,B40&gt;=0.31),Sheet2!B76,IF(AND(B40&lt;=0.3,B40&gt;=0.11),Sheet2!B75,Sheet2!B74))))</f>
        <v>You have not started your Sustainability journey yet. The organization is unaware of the value of Sustainability. There is a lot of uncertainty, lack of understanding and the company is not serious about Sustainability. You will need to gain commitment from the top management. It is helpful at this stage to find out how other organisations within your sector are performing in terms of Sustainability and conduct an early benchmarking activity.</v>
      </c>
    </row>
    <row r="41" spans="1:3" x14ac:dyDescent="0.3">
      <c r="A41" s="34"/>
      <c r="B41" s="35"/>
      <c r="C41" s="37"/>
    </row>
    <row r="42" spans="1:3" x14ac:dyDescent="0.3">
      <c r="A42" s="34"/>
      <c r="B42" s="35"/>
      <c r="C42" s="37"/>
    </row>
    <row r="43" spans="1:3" ht="16.2" x14ac:dyDescent="0.3">
      <c r="A43" s="38"/>
      <c r="B43" s="35"/>
      <c r="C43" s="37"/>
    </row>
    <row r="44" spans="1:3" x14ac:dyDescent="0.3">
      <c r="A44" s="34"/>
      <c r="B44" s="35"/>
      <c r="C44" s="37"/>
    </row>
    <row r="45" spans="1:3" x14ac:dyDescent="0.3">
      <c r="A45" s="34"/>
      <c r="B45" s="35"/>
      <c r="C45" s="37"/>
    </row>
    <row r="46" spans="1:3" x14ac:dyDescent="0.3">
      <c r="A46" s="34"/>
      <c r="B46" s="35"/>
      <c r="C46" s="37"/>
    </row>
    <row r="47" spans="1:3" x14ac:dyDescent="0.3">
      <c r="A47" s="34"/>
      <c r="B47" s="35"/>
      <c r="C47" s="37"/>
    </row>
    <row r="48" spans="1:3" x14ac:dyDescent="0.3">
      <c r="A48" s="34"/>
      <c r="B48" s="35"/>
      <c r="C48" s="37"/>
    </row>
    <row r="49" spans="1:3" x14ac:dyDescent="0.3">
      <c r="A49" s="34"/>
      <c r="B49" s="35"/>
      <c r="C49" s="37"/>
    </row>
    <row r="50" spans="1:3" x14ac:dyDescent="0.3">
      <c r="A50" s="34"/>
      <c r="B50" s="35"/>
      <c r="C50" s="37"/>
    </row>
    <row r="51" spans="1:3" x14ac:dyDescent="0.3">
      <c r="A51" s="34"/>
      <c r="B51" s="35"/>
      <c r="C51" s="37"/>
    </row>
    <row r="52" spans="1:3" x14ac:dyDescent="0.3">
      <c r="A52" s="34"/>
      <c r="B52" s="35"/>
      <c r="C52" s="37"/>
    </row>
    <row r="53" spans="1:3" ht="15" thickBot="1" x14ac:dyDescent="0.35">
      <c r="A53" s="39"/>
      <c r="B53" s="40"/>
      <c r="C53" s="41"/>
    </row>
  </sheetData>
  <sheetProtection selectLockedCells="1" selectUnlockedCells="1"/>
  <pageMargins left="0.37" right="0.25" top="0.4" bottom="0.75" header="0.3" footer="0.3"/>
  <pageSetup paperSize="9" scale="6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G78"/>
  <sheetViews>
    <sheetView zoomScale="60" zoomScaleNormal="60" workbookViewId="0">
      <selection activeCell="D40" sqref="D40"/>
    </sheetView>
  </sheetViews>
  <sheetFormatPr defaultColWidth="9.109375" defaultRowHeight="13.8" x14ac:dyDescent="0.25"/>
  <cols>
    <col min="1" max="1" width="89" style="6" bestFit="1" customWidth="1"/>
    <col min="2" max="2" width="63.5546875" style="6" bestFit="1" customWidth="1"/>
    <col min="3" max="3" width="77.88671875" style="6" bestFit="1" customWidth="1"/>
    <col min="4" max="4" width="43.88671875" style="6" bestFit="1" customWidth="1"/>
    <col min="5" max="5" width="9.109375" style="6"/>
    <col min="6" max="6" width="15.109375" style="6" bestFit="1" customWidth="1"/>
    <col min="7" max="16384" width="9.109375" style="6"/>
  </cols>
  <sheetData>
    <row r="1" spans="1:4" x14ac:dyDescent="0.25">
      <c r="A1" s="5" t="s">
        <v>61</v>
      </c>
    </row>
    <row r="2" spans="1:4" x14ac:dyDescent="0.25">
      <c r="A2" s="7" t="s">
        <v>58</v>
      </c>
      <c r="B2" s="2" t="s">
        <v>12</v>
      </c>
      <c r="C2" s="1" t="s">
        <v>175</v>
      </c>
      <c r="D2" s="2" t="s">
        <v>53</v>
      </c>
    </row>
    <row r="3" spans="1:4" x14ac:dyDescent="0.25">
      <c r="A3" s="8" t="s">
        <v>56</v>
      </c>
      <c r="B3" s="1" t="s">
        <v>13</v>
      </c>
      <c r="C3" s="1" t="s">
        <v>176</v>
      </c>
      <c r="D3" s="2" t="s">
        <v>54</v>
      </c>
    </row>
    <row r="4" spans="1:4" x14ac:dyDescent="0.25">
      <c r="A4" s="8" t="s">
        <v>2</v>
      </c>
      <c r="B4" s="1" t="s">
        <v>2</v>
      </c>
      <c r="C4" s="1" t="s">
        <v>19</v>
      </c>
      <c r="D4" s="2" t="s">
        <v>2</v>
      </c>
    </row>
    <row r="5" spans="1:4" x14ac:dyDescent="0.25">
      <c r="A5" s="9" t="s">
        <v>18</v>
      </c>
      <c r="B5" s="1" t="s">
        <v>3</v>
      </c>
      <c r="C5" s="1" t="s">
        <v>18</v>
      </c>
      <c r="D5" s="2" t="s">
        <v>18</v>
      </c>
    </row>
    <row r="6" spans="1:4" x14ac:dyDescent="0.25">
      <c r="A6" s="5" t="s">
        <v>62</v>
      </c>
    </row>
    <row r="7" spans="1:4" x14ac:dyDescent="0.25">
      <c r="A7" s="7" t="s">
        <v>8</v>
      </c>
      <c r="B7" s="2" t="s">
        <v>12</v>
      </c>
      <c r="C7" s="1" t="s">
        <v>8</v>
      </c>
      <c r="D7" s="6" t="s">
        <v>8</v>
      </c>
    </row>
    <row r="8" spans="1:4" x14ac:dyDescent="0.25">
      <c r="A8" s="8" t="s">
        <v>59</v>
      </c>
      <c r="B8" s="1" t="s">
        <v>13</v>
      </c>
      <c r="C8" s="1" t="s">
        <v>177</v>
      </c>
      <c r="D8" s="6" t="s">
        <v>178</v>
      </c>
    </row>
    <row r="9" spans="1:4" x14ac:dyDescent="0.25">
      <c r="A9" s="8" t="s">
        <v>2</v>
      </c>
      <c r="B9" s="1" t="s">
        <v>2</v>
      </c>
      <c r="C9" s="1" t="s">
        <v>2</v>
      </c>
      <c r="D9" s="6" t="s">
        <v>2</v>
      </c>
    </row>
    <row r="10" spans="1:4" x14ac:dyDescent="0.25">
      <c r="A10" s="10" t="s">
        <v>18</v>
      </c>
      <c r="B10" s="1" t="s">
        <v>3</v>
      </c>
      <c r="C10" s="1" t="s">
        <v>18</v>
      </c>
      <c r="D10" s="6" t="s">
        <v>18</v>
      </c>
    </row>
    <row r="11" spans="1:4" x14ac:dyDescent="0.25">
      <c r="A11" s="5" t="s">
        <v>63</v>
      </c>
    </row>
    <row r="12" spans="1:4" x14ac:dyDescent="0.25">
      <c r="A12" s="7" t="s">
        <v>6</v>
      </c>
      <c r="B12" s="1" t="s">
        <v>8</v>
      </c>
      <c r="C12" s="1" t="s">
        <v>8</v>
      </c>
    </row>
    <row r="13" spans="1:4" x14ac:dyDescent="0.25">
      <c r="A13" s="8" t="s">
        <v>60</v>
      </c>
      <c r="B13" s="1" t="s">
        <v>64</v>
      </c>
      <c r="C13" s="1" t="s">
        <v>21</v>
      </c>
    </row>
    <row r="14" spans="1:4" x14ac:dyDescent="0.25">
      <c r="A14" s="8" t="s">
        <v>2</v>
      </c>
      <c r="B14" s="1" t="s">
        <v>2</v>
      </c>
      <c r="C14" s="1" t="s">
        <v>27</v>
      </c>
    </row>
    <row r="15" spans="1:4" x14ac:dyDescent="0.25">
      <c r="A15" s="9" t="s">
        <v>18</v>
      </c>
      <c r="B15" s="1" t="s">
        <v>18</v>
      </c>
      <c r="C15" s="1" t="s">
        <v>18</v>
      </c>
    </row>
    <row r="17" spans="1:7" x14ac:dyDescent="0.25">
      <c r="A17" s="7" t="s">
        <v>8</v>
      </c>
      <c r="B17" s="1" t="s">
        <v>8</v>
      </c>
      <c r="C17" s="1" t="s">
        <v>8</v>
      </c>
    </row>
    <row r="18" spans="1:7" x14ac:dyDescent="0.25">
      <c r="A18" s="8" t="s">
        <v>57</v>
      </c>
      <c r="B18" s="1" t="s">
        <v>17</v>
      </c>
      <c r="C18" s="1" t="s">
        <v>66</v>
      </c>
    </row>
    <row r="19" spans="1:7" x14ac:dyDescent="0.25">
      <c r="A19" s="8" t="s">
        <v>2</v>
      </c>
      <c r="B19" s="1" t="s">
        <v>2</v>
      </c>
      <c r="C19" s="1" t="s">
        <v>2</v>
      </c>
    </row>
    <row r="20" spans="1:7" x14ac:dyDescent="0.25">
      <c r="A20" s="9" t="s">
        <v>18</v>
      </c>
      <c r="B20" s="1" t="s">
        <v>18</v>
      </c>
      <c r="C20" s="1" t="s">
        <v>18</v>
      </c>
    </row>
    <row r="22" spans="1:7" x14ac:dyDescent="0.25">
      <c r="A22" s="1" t="s">
        <v>8</v>
      </c>
      <c r="B22" s="1" t="s">
        <v>8</v>
      </c>
      <c r="C22" s="2" t="s">
        <v>72</v>
      </c>
    </row>
    <row r="23" spans="1:7" x14ac:dyDescent="0.25">
      <c r="A23" s="1" t="s">
        <v>10</v>
      </c>
      <c r="B23" s="1" t="s">
        <v>2</v>
      </c>
      <c r="C23" s="2" t="s">
        <v>51</v>
      </c>
    </row>
    <row r="24" spans="1:7" x14ac:dyDescent="0.25">
      <c r="A24" s="1" t="s">
        <v>2</v>
      </c>
      <c r="C24" s="2" t="s">
        <v>52</v>
      </c>
    </row>
    <row r="25" spans="1:7" x14ac:dyDescent="0.25">
      <c r="A25" s="1" t="s">
        <v>18</v>
      </c>
      <c r="C25" s="2" t="s">
        <v>18</v>
      </c>
    </row>
    <row r="28" spans="1:7" x14ac:dyDescent="0.25">
      <c r="A28" s="1" t="s">
        <v>67</v>
      </c>
      <c r="B28" s="6" t="s">
        <v>68</v>
      </c>
      <c r="C28" s="2" t="s">
        <v>69</v>
      </c>
      <c r="D28" s="6" t="s">
        <v>70</v>
      </c>
      <c r="E28" s="6" t="s">
        <v>71</v>
      </c>
      <c r="F28" s="6" t="s">
        <v>50</v>
      </c>
      <c r="G28" s="6" t="s">
        <v>74</v>
      </c>
    </row>
    <row r="29" spans="1:7" ht="18" customHeight="1" x14ac:dyDescent="0.25">
      <c r="A29" s="11">
        <f>'Assessment Questionnaire'!D32</f>
        <v>0</v>
      </c>
      <c r="B29" s="11">
        <f>'Assessment Questionnaire'!D49</f>
        <v>0</v>
      </c>
      <c r="C29" s="11">
        <f>'Assessment Questionnaire'!D60</f>
        <v>0</v>
      </c>
      <c r="D29" s="11">
        <f>'Assessment Questionnaire'!D83</f>
        <v>0</v>
      </c>
      <c r="E29" s="11">
        <f>'Assessment Questionnaire'!D89</f>
        <v>0</v>
      </c>
      <c r="F29" s="11">
        <f>'Assessment Questionnaire'!D104</f>
        <v>0</v>
      </c>
      <c r="G29" s="11">
        <f>'Assessment Questionnaire'!E103</f>
        <v>0</v>
      </c>
    </row>
    <row r="31" spans="1:7" ht="14.4" thickBot="1" x14ac:dyDescent="0.3">
      <c r="A31" s="56" t="s">
        <v>89</v>
      </c>
      <c r="B31" s="57"/>
    </row>
    <row r="32" spans="1:7" ht="27" thickBot="1" x14ac:dyDescent="0.3">
      <c r="A32" s="58" t="s">
        <v>84</v>
      </c>
      <c r="B32" s="59" t="s">
        <v>155</v>
      </c>
      <c r="C32" s="46">
        <f t="shared" ref="C32:C75" si="0">LEN(B32)</f>
        <v>109</v>
      </c>
    </row>
    <row r="33" spans="1:3" ht="40.200000000000003" thickBot="1" x14ac:dyDescent="0.3">
      <c r="A33" s="60" t="s">
        <v>85</v>
      </c>
      <c r="B33" s="61" t="s">
        <v>86</v>
      </c>
      <c r="C33" s="46">
        <f t="shared" si="0"/>
        <v>189</v>
      </c>
    </row>
    <row r="34" spans="1:3" ht="27" thickBot="1" x14ac:dyDescent="0.3">
      <c r="A34" s="60" t="s">
        <v>87</v>
      </c>
      <c r="B34" s="61" t="s">
        <v>156</v>
      </c>
      <c r="C34" s="46">
        <f t="shared" si="0"/>
        <v>128</v>
      </c>
    </row>
    <row r="35" spans="1:3" ht="66.599999999999994" thickBot="1" x14ac:dyDescent="0.3">
      <c r="A35" s="60" t="s">
        <v>88</v>
      </c>
      <c r="B35" s="61" t="s">
        <v>157</v>
      </c>
      <c r="C35" s="46">
        <f t="shared" si="0"/>
        <v>317</v>
      </c>
    </row>
    <row r="36" spans="1:3" ht="15" x14ac:dyDescent="0.25">
      <c r="A36" s="3"/>
      <c r="C36" s="46">
        <f t="shared" si="0"/>
        <v>0</v>
      </c>
    </row>
    <row r="37" spans="1:3" ht="15" x14ac:dyDescent="0.25">
      <c r="A37" s="3"/>
      <c r="C37" s="46">
        <f t="shared" si="0"/>
        <v>0</v>
      </c>
    </row>
    <row r="38" spans="1:3" ht="15.6" thickBot="1" x14ac:dyDescent="0.3">
      <c r="A38" s="56" t="s">
        <v>90</v>
      </c>
      <c r="B38" s="57"/>
      <c r="C38" s="46">
        <f t="shared" si="0"/>
        <v>0</v>
      </c>
    </row>
    <row r="39" spans="1:3" ht="40.799999999999997" customHeight="1" thickBot="1" x14ac:dyDescent="0.3">
      <c r="A39" s="58" t="s">
        <v>84</v>
      </c>
      <c r="B39" s="59" t="s">
        <v>158</v>
      </c>
      <c r="C39" s="46">
        <f t="shared" si="0"/>
        <v>163</v>
      </c>
    </row>
    <row r="40" spans="1:3" ht="53.4" thickBot="1" x14ac:dyDescent="0.3">
      <c r="A40" s="60" t="s">
        <v>85</v>
      </c>
      <c r="B40" s="61" t="s">
        <v>159</v>
      </c>
      <c r="C40" s="46">
        <f t="shared" si="0"/>
        <v>246</v>
      </c>
    </row>
    <row r="41" spans="1:3" ht="53.4" thickBot="1" x14ac:dyDescent="0.3">
      <c r="A41" s="60" t="s">
        <v>87</v>
      </c>
      <c r="B41" s="61" t="s">
        <v>160</v>
      </c>
      <c r="C41" s="46">
        <f t="shared" si="0"/>
        <v>245</v>
      </c>
    </row>
    <row r="42" spans="1:3" ht="53.4" thickBot="1" x14ac:dyDescent="0.3">
      <c r="A42" s="60" t="s">
        <v>88</v>
      </c>
      <c r="B42" s="61" t="s">
        <v>161</v>
      </c>
      <c r="C42" s="46">
        <f t="shared" si="0"/>
        <v>221</v>
      </c>
    </row>
    <row r="43" spans="1:3" ht="15" x14ac:dyDescent="0.25">
      <c r="A43" s="3"/>
      <c r="C43" s="46">
        <f t="shared" si="0"/>
        <v>0</v>
      </c>
    </row>
    <row r="44" spans="1:3" ht="15" x14ac:dyDescent="0.25">
      <c r="A44" s="3"/>
      <c r="C44" s="46">
        <f t="shared" si="0"/>
        <v>0</v>
      </c>
    </row>
    <row r="45" spans="1:3" ht="15.6" thickBot="1" x14ac:dyDescent="0.3">
      <c r="A45" s="56" t="s">
        <v>91</v>
      </c>
      <c r="B45" s="57"/>
      <c r="C45" s="46">
        <f t="shared" si="0"/>
        <v>0</v>
      </c>
    </row>
    <row r="46" spans="1:3" ht="27" thickBot="1" x14ac:dyDescent="0.3">
      <c r="A46" s="58" t="s">
        <v>84</v>
      </c>
      <c r="B46" s="62" t="s">
        <v>162</v>
      </c>
      <c r="C46" s="46">
        <f t="shared" si="0"/>
        <v>106</v>
      </c>
    </row>
    <row r="47" spans="1:3" ht="27" thickBot="1" x14ac:dyDescent="0.3">
      <c r="A47" s="60" t="s">
        <v>85</v>
      </c>
      <c r="B47" s="61" t="s">
        <v>163</v>
      </c>
      <c r="C47" s="46">
        <f t="shared" si="0"/>
        <v>142</v>
      </c>
    </row>
    <row r="48" spans="1:3" ht="53.4" thickBot="1" x14ac:dyDescent="0.3">
      <c r="A48" s="60" t="s">
        <v>87</v>
      </c>
      <c r="B48" s="61" t="s">
        <v>164</v>
      </c>
      <c r="C48" s="46">
        <f t="shared" si="0"/>
        <v>284</v>
      </c>
    </row>
    <row r="49" spans="1:3" ht="53.4" thickBot="1" x14ac:dyDescent="0.3">
      <c r="A49" s="60" t="s">
        <v>88</v>
      </c>
      <c r="B49" s="61" t="s">
        <v>165</v>
      </c>
      <c r="C49" s="46">
        <f t="shared" si="0"/>
        <v>262</v>
      </c>
    </row>
    <row r="50" spans="1:3" ht="15" x14ac:dyDescent="0.25">
      <c r="A50" s="3"/>
      <c r="C50" s="46">
        <f t="shared" si="0"/>
        <v>0</v>
      </c>
    </row>
    <row r="51" spans="1:3" ht="15" x14ac:dyDescent="0.25">
      <c r="A51" s="3"/>
      <c r="C51" s="46">
        <f t="shared" si="0"/>
        <v>0</v>
      </c>
    </row>
    <row r="52" spans="1:3" ht="15.6" thickBot="1" x14ac:dyDescent="0.3">
      <c r="A52" s="56" t="s">
        <v>92</v>
      </c>
      <c r="B52" s="57"/>
      <c r="C52" s="46">
        <f t="shared" si="0"/>
        <v>0</v>
      </c>
    </row>
    <row r="53" spans="1:3" ht="25.5" customHeight="1" thickBot="1" x14ac:dyDescent="0.3">
      <c r="A53" s="58" t="s">
        <v>84</v>
      </c>
      <c r="B53" s="59" t="s">
        <v>171</v>
      </c>
      <c r="C53" s="46">
        <f t="shared" si="0"/>
        <v>77</v>
      </c>
    </row>
    <row r="54" spans="1:3" ht="66.900000000000006" customHeight="1" thickBot="1" x14ac:dyDescent="0.3">
      <c r="A54" s="60" t="s">
        <v>85</v>
      </c>
      <c r="B54" s="61" t="s">
        <v>172</v>
      </c>
      <c r="C54" s="46">
        <f t="shared" si="0"/>
        <v>321</v>
      </c>
    </row>
    <row r="55" spans="1:3" ht="53.4" thickBot="1" x14ac:dyDescent="0.3">
      <c r="A55" s="60" t="s">
        <v>87</v>
      </c>
      <c r="B55" s="61" t="s">
        <v>173</v>
      </c>
      <c r="C55" s="46">
        <f t="shared" si="0"/>
        <v>227</v>
      </c>
    </row>
    <row r="56" spans="1:3" ht="53.4" thickBot="1" x14ac:dyDescent="0.3">
      <c r="A56" s="60" t="s">
        <v>88</v>
      </c>
      <c r="B56" s="61" t="s">
        <v>174</v>
      </c>
      <c r="C56" s="46">
        <f t="shared" si="0"/>
        <v>247</v>
      </c>
    </row>
    <row r="57" spans="1:3" ht="15" x14ac:dyDescent="0.25">
      <c r="A57" s="4"/>
      <c r="C57" s="46">
        <f t="shared" si="0"/>
        <v>0</v>
      </c>
    </row>
    <row r="58" spans="1:3" ht="15" x14ac:dyDescent="0.25">
      <c r="A58" s="3"/>
      <c r="C58" s="46">
        <f t="shared" si="0"/>
        <v>0</v>
      </c>
    </row>
    <row r="59" spans="1:3" ht="15.6" thickBot="1" x14ac:dyDescent="0.3">
      <c r="A59" s="56" t="s">
        <v>93</v>
      </c>
      <c r="B59" s="57"/>
      <c r="C59" s="46">
        <f t="shared" si="0"/>
        <v>0</v>
      </c>
    </row>
    <row r="60" spans="1:3" ht="27" thickBot="1" x14ac:dyDescent="0.3">
      <c r="A60" s="58" t="s">
        <v>84</v>
      </c>
      <c r="B60" s="59" t="s">
        <v>94</v>
      </c>
      <c r="C60" s="46">
        <f t="shared" si="0"/>
        <v>96</v>
      </c>
    </row>
    <row r="61" spans="1:3" ht="40.200000000000003" thickBot="1" x14ac:dyDescent="0.3">
      <c r="A61" s="60" t="s">
        <v>85</v>
      </c>
      <c r="B61" s="61" t="s">
        <v>166</v>
      </c>
      <c r="C61" s="46">
        <f t="shared" si="0"/>
        <v>151</v>
      </c>
    </row>
    <row r="62" spans="1:3" ht="27" thickBot="1" x14ac:dyDescent="0.3">
      <c r="A62" s="60" t="s">
        <v>87</v>
      </c>
      <c r="B62" s="61" t="s">
        <v>127</v>
      </c>
      <c r="C62" s="46">
        <f t="shared" si="0"/>
        <v>140</v>
      </c>
    </row>
    <row r="63" spans="1:3" ht="40.200000000000003" thickBot="1" x14ac:dyDescent="0.3">
      <c r="A63" s="60" t="s">
        <v>88</v>
      </c>
      <c r="B63" s="61" t="s">
        <v>154</v>
      </c>
      <c r="C63" s="46">
        <f t="shared" si="0"/>
        <v>173</v>
      </c>
    </row>
    <row r="64" spans="1:3" ht="15" x14ac:dyDescent="0.25">
      <c r="A64" s="3"/>
      <c r="C64" s="46">
        <f t="shared" si="0"/>
        <v>0</v>
      </c>
    </row>
    <row r="65" spans="1:3" ht="15" x14ac:dyDescent="0.25">
      <c r="A65" s="3"/>
      <c r="C65" s="46">
        <f t="shared" si="0"/>
        <v>0</v>
      </c>
    </row>
    <row r="66" spans="1:3" ht="15.6" thickBot="1" x14ac:dyDescent="0.3">
      <c r="A66" s="56" t="s">
        <v>95</v>
      </c>
      <c r="B66" s="57"/>
      <c r="C66" s="46">
        <f t="shared" si="0"/>
        <v>0</v>
      </c>
    </row>
    <row r="67" spans="1:3" ht="40.200000000000003" thickBot="1" x14ac:dyDescent="0.3">
      <c r="A67" s="58" t="s">
        <v>84</v>
      </c>
      <c r="B67" s="59" t="s">
        <v>96</v>
      </c>
      <c r="C67" s="46">
        <f t="shared" si="0"/>
        <v>162</v>
      </c>
    </row>
    <row r="68" spans="1:3" ht="40.200000000000003" thickBot="1" x14ac:dyDescent="0.3">
      <c r="A68" s="60" t="s">
        <v>85</v>
      </c>
      <c r="B68" s="61" t="s">
        <v>97</v>
      </c>
      <c r="C68" s="46">
        <f t="shared" si="0"/>
        <v>153</v>
      </c>
    </row>
    <row r="69" spans="1:3" ht="40.200000000000003" thickBot="1" x14ac:dyDescent="0.3">
      <c r="A69" s="60" t="s">
        <v>87</v>
      </c>
      <c r="B69" s="61" t="s">
        <v>98</v>
      </c>
      <c r="C69" s="46">
        <f t="shared" si="0"/>
        <v>197</v>
      </c>
    </row>
    <row r="70" spans="1:3" ht="53.4" thickBot="1" x14ac:dyDescent="0.3">
      <c r="A70" s="60" t="s">
        <v>88</v>
      </c>
      <c r="B70" s="61" t="s">
        <v>99</v>
      </c>
      <c r="C70" s="46">
        <f t="shared" si="0"/>
        <v>270</v>
      </c>
    </row>
    <row r="71" spans="1:3" ht="15" x14ac:dyDescent="0.25">
      <c r="A71" s="3"/>
      <c r="C71" s="46">
        <f t="shared" si="0"/>
        <v>0</v>
      </c>
    </row>
    <row r="72" spans="1:3" ht="15" x14ac:dyDescent="0.25">
      <c r="A72" s="3"/>
      <c r="C72" s="46">
        <f t="shared" si="0"/>
        <v>0</v>
      </c>
    </row>
    <row r="73" spans="1:3" ht="15.6" thickBot="1" x14ac:dyDescent="0.3">
      <c r="A73" s="56" t="s">
        <v>74</v>
      </c>
      <c r="B73" s="57"/>
      <c r="C73" s="46">
        <f t="shared" si="0"/>
        <v>0</v>
      </c>
    </row>
    <row r="74" spans="1:3" ht="101.25" customHeight="1" thickBot="1" x14ac:dyDescent="0.3">
      <c r="A74" s="58" t="s">
        <v>128</v>
      </c>
      <c r="B74" s="58" t="s">
        <v>167</v>
      </c>
      <c r="C74" s="46">
        <f t="shared" si="0"/>
        <v>446</v>
      </c>
    </row>
    <row r="75" spans="1:3" ht="114" customHeight="1" thickBot="1" x14ac:dyDescent="0.3">
      <c r="A75" s="60" t="s">
        <v>129</v>
      </c>
      <c r="B75" s="58" t="s">
        <v>168</v>
      </c>
      <c r="C75" s="46">
        <f t="shared" si="0"/>
        <v>585</v>
      </c>
    </row>
    <row r="76" spans="1:3" ht="159" thickBot="1" x14ac:dyDescent="0.3">
      <c r="A76" s="60" t="s">
        <v>130</v>
      </c>
      <c r="B76" s="58" t="s">
        <v>169</v>
      </c>
      <c r="C76" s="46">
        <f>LEN(B76)</f>
        <v>805</v>
      </c>
    </row>
    <row r="77" spans="1:3" ht="145.80000000000001" thickBot="1" x14ac:dyDescent="0.3">
      <c r="A77" s="60" t="s">
        <v>131</v>
      </c>
      <c r="B77" s="58" t="s">
        <v>170</v>
      </c>
      <c r="C77" s="46">
        <f t="shared" ref="C77:C78" si="1">LEN(B77)</f>
        <v>735</v>
      </c>
    </row>
    <row r="78" spans="1:3" ht="113.1" customHeight="1" thickBot="1" x14ac:dyDescent="0.3">
      <c r="A78" s="60" t="s">
        <v>132</v>
      </c>
      <c r="B78" s="58" t="s">
        <v>133</v>
      </c>
      <c r="C78" s="46">
        <f t="shared" si="1"/>
        <v>630</v>
      </c>
    </row>
  </sheetData>
  <sheetProtection selectLockedCells="1" selectUnlockedCells="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20</vt:i4>
      </vt:variant>
    </vt:vector>
  </HeadingPairs>
  <TitlesOfParts>
    <vt:vector size="24" baseType="lpstr">
      <vt:lpstr>Introduction</vt:lpstr>
      <vt:lpstr>Assessment Questionnaire</vt:lpstr>
      <vt:lpstr>Results</vt:lpstr>
      <vt:lpstr>Sheet2</vt:lpstr>
      <vt:lpstr>options_1</vt:lpstr>
      <vt:lpstr>options_10</vt:lpstr>
      <vt:lpstr>options_11</vt:lpstr>
      <vt:lpstr>options_12</vt:lpstr>
      <vt:lpstr>options_13</vt:lpstr>
      <vt:lpstr>options_14</vt:lpstr>
      <vt:lpstr>options_15</vt:lpstr>
      <vt:lpstr>options_16</vt:lpstr>
      <vt:lpstr>options_17</vt:lpstr>
      <vt:lpstr>options_2</vt:lpstr>
      <vt:lpstr>options_3</vt:lpstr>
      <vt:lpstr>options_4</vt:lpstr>
      <vt:lpstr>options_5</vt:lpstr>
      <vt:lpstr>options_6</vt:lpstr>
      <vt:lpstr>options_7</vt:lpstr>
      <vt:lpstr>options_8</vt:lpstr>
      <vt:lpstr>options_9</vt:lpstr>
      <vt:lpstr>'Assessment Questionnaire'!Print_Area</vt:lpstr>
      <vt:lpstr>Introduction!Print_Area</vt:lpstr>
      <vt:lpstr>Results!Print_Area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Vassiloudis Kostas</dc:creator>
  <cp:lastModifiedBy>Kostas Vasiloudis</cp:lastModifiedBy>
  <cp:lastPrinted>2018-12-21T13:41:22Z</cp:lastPrinted>
  <dcterms:created xsi:type="dcterms:W3CDTF">2015-11-23T16:11:41Z</dcterms:created>
  <dcterms:modified xsi:type="dcterms:W3CDTF">2021-10-11T14:02:06Z</dcterms:modified>
</cp:coreProperties>
</file>